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CKUP\D\@ GP DHONDEGAON\नमुना नं.८ कर मागणी रजिस्टर\2023-2027 Final New\"/>
    </mc:Choice>
  </mc:AlternateContent>
  <bookViews>
    <workbookView xWindow="-120" yWindow="-120" windowWidth="29040" windowHeight="15720"/>
  </bookViews>
  <sheets>
    <sheet name="नमुना नंबर आठ " sheetId="5" r:id="rId1"/>
    <sheet name="तेरीज" sheetId="18" r:id="rId2"/>
    <sheet name="पाहिले पान " sheetId="7" r:id="rId3"/>
    <sheet name="Davakhana" sheetId="13" r:id="rId4"/>
    <sheet name="Hotel" sheetId="16" r:id="rId5"/>
    <sheet name="Sheet1" sheetId="19" r:id="rId6"/>
  </sheets>
  <definedNames>
    <definedName name="_xlnm._FilterDatabase" localSheetId="3" hidden="1">Davakhana!$B$7:$XFD$15</definedName>
    <definedName name="_xlnm._FilterDatabase" localSheetId="4" hidden="1">Hotel!$B$7:$AR$87</definedName>
    <definedName name="_xlnm._FilterDatabase" localSheetId="0" hidden="1">'नमुना नंबर आठ '!$A$7:$AR$854</definedName>
    <definedName name="_xlnm.Print_Area" localSheetId="3">Davakhana!$A$1:$AE$15</definedName>
    <definedName name="_xlnm.Print_Area" localSheetId="4">Hotel!$A$1:$AE$102</definedName>
    <definedName name="_xlnm.Print_Area" localSheetId="5">Sheet1!$A$1:$AE$81</definedName>
    <definedName name="_xlnm.Print_Area" localSheetId="1">तेरीज!$A$1:$H$143</definedName>
    <definedName name="_xlnm.Print_Area" localSheetId="0">'नमुना नंबर आठ '!$A$1:$AF$1097</definedName>
    <definedName name="_xlnm.Print_Titles" localSheetId="3">Davakhana!$1:$6</definedName>
    <definedName name="_xlnm.Print_Titles" localSheetId="4">Hotel!$1:$6</definedName>
    <definedName name="_xlnm.Print_Titles" localSheetId="5">Sheet1!$1:$5</definedName>
    <definedName name="_xlnm.Print_Titles" localSheetId="0">'नमुना नंबर आठ '!$1:$6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1096" i="5" l="1"/>
  <c r="AK1096" i="5"/>
  <c r="AJ1096" i="5"/>
  <c r="AH1096" i="5"/>
  <c r="AG1096" i="5"/>
  <c r="M1096" i="5"/>
  <c r="P1096" i="5" s="1"/>
  <c r="L1096" i="5"/>
  <c r="AL1097" i="5"/>
  <c r="AK1097" i="5"/>
  <c r="AJ1097" i="5"/>
  <c r="AH1097" i="5"/>
  <c r="AG1097" i="5"/>
  <c r="L1097" i="5"/>
  <c r="M1097" i="5" s="1"/>
  <c r="P1097" i="5" s="1"/>
  <c r="S1096" i="5" l="1"/>
  <c r="U1096" i="5" s="1"/>
  <c r="S1097" i="5"/>
  <c r="U1097" i="5" s="1"/>
  <c r="AI1096" i="5" l="1"/>
  <c r="AM1096" i="5" s="1"/>
  <c r="Y1096" i="5"/>
  <c r="AI1097" i="5"/>
  <c r="AM1097" i="5" s="1"/>
  <c r="Y1097" i="5"/>
  <c r="AL1095" i="5" l="1"/>
  <c r="AK1095" i="5"/>
  <c r="AJ1095" i="5"/>
  <c r="AH1095" i="5"/>
  <c r="AG1095" i="5"/>
  <c r="M1095" i="5"/>
  <c r="S1095" i="5" s="1"/>
  <c r="U1095" i="5" s="1"/>
  <c r="L1095" i="5"/>
  <c r="AI1095" i="5" l="1"/>
  <c r="AM1095" i="5" s="1"/>
  <c r="Y1095" i="5"/>
  <c r="P1095" i="5"/>
  <c r="AL1094" i="5" l="1"/>
  <c r="AK1094" i="5"/>
  <c r="AJ1094" i="5"/>
  <c r="AH1094" i="5"/>
  <c r="AG1094" i="5"/>
  <c r="L1094" i="5"/>
  <c r="M1094" i="5" s="1"/>
  <c r="S1094" i="5" s="1"/>
  <c r="U1094" i="5" s="1"/>
  <c r="AI1094" i="5" l="1"/>
  <c r="AM1094" i="5" s="1"/>
  <c r="Y1094" i="5"/>
  <c r="P1094" i="5"/>
  <c r="AL1093" i="5"/>
  <c r="AK1093" i="5"/>
  <c r="AJ1093" i="5"/>
  <c r="AH1093" i="5"/>
  <c r="AG1093" i="5"/>
  <c r="M1093" i="5"/>
  <c r="S1093" i="5" s="1"/>
  <c r="U1093" i="5" s="1"/>
  <c r="L1093" i="5"/>
  <c r="AI1093" i="5" l="1"/>
  <c r="AM1093" i="5" s="1"/>
  <c r="Y1093" i="5"/>
  <c r="P1093" i="5"/>
  <c r="AL1092" i="5"/>
  <c r="AK1092" i="5"/>
  <c r="AJ1092" i="5"/>
  <c r="AH1092" i="5"/>
  <c r="AG1092" i="5"/>
  <c r="M1092" i="5"/>
  <c r="P1092" i="5" s="1"/>
  <c r="L1092" i="5"/>
  <c r="S1092" i="5" l="1"/>
  <c r="U1092" i="5" s="1"/>
  <c r="AI1092" i="5" l="1"/>
  <c r="AM1092" i="5" s="1"/>
  <c r="Y1092" i="5"/>
  <c r="AL1091" i="5" l="1"/>
  <c r="AK1091" i="5"/>
  <c r="AJ1091" i="5"/>
  <c r="AH1091" i="5"/>
  <c r="AG1091" i="5"/>
  <c r="L1091" i="5"/>
  <c r="M1091" i="5" s="1"/>
  <c r="S1091" i="5" s="1"/>
  <c r="U1091" i="5" s="1"/>
  <c r="AI1091" i="5" l="1"/>
  <c r="AM1091" i="5" s="1"/>
  <c r="Y1091" i="5"/>
  <c r="P1091" i="5"/>
  <c r="AL1090" i="5" l="1"/>
  <c r="AK1090" i="5"/>
  <c r="AJ1090" i="5"/>
  <c r="AH1090" i="5"/>
  <c r="AG1090" i="5"/>
  <c r="M1090" i="5"/>
  <c r="P1090" i="5" s="1"/>
  <c r="L1090" i="5"/>
  <c r="S1090" i="5" l="1"/>
  <c r="U1090" i="5" s="1"/>
  <c r="AI1090" i="5" l="1"/>
  <c r="AM1090" i="5" s="1"/>
  <c r="Y1090" i="5"/>
  <c r="AL1089" i="5" l="1"/>
  <c r="AK1089" i="5"/>
  <c r="AJ1089" i="5"/>
  <c r="AH1089" i="5"/>
  <c r="AG1089" i="5"/>
  <c r="L1089" i="5"/>
  <c r="M1089" i="5" s="1"/>
  <c r="P1089" i="5" s="1"/>
  <c r="S1089" i="5" l="1"/>
  <c r="U1089" i="5" s="1"/>
  <c r="AI1089" i="5" l="1"/>
  <c r="AM1089" i="5" s="1"/>
  <c r="Y1089" i="5"/>
  <c r="AL575" i="5" l="1"/>
  <c r="AK575" i="5"/>
  <c r="AJ575" i="5"/>
  <c r="AH575" i="5"/>
  <c r="AG575" i="5"/>
  <c r="L575" i="5"/>
  <c r="M575" i="5" s="1"/>
  <c r="S575" i="5" s="1"/>
  <c r="U575" i="5" s="1"/>
  <c r="AL216" i="5"/>
  <c r="AK216" i="5"/>
  <c r="AJ216" i="5"/>
  <c r="AH216" i="5"/>
  <c r="AG216" i="5"/>
  <c r="L216" i="5"/>
  <c r="M216" i="5" s="1"/>
  <c r="AL660" i="5"/>
  <c r="AK660" i="5"/>
  <c r="AJ660" i="5"/>
  <c r="AH660" i="5"/>
  <c r="AG660" i="5"/>
  <c r="M660" i="5"/>
  <c r="P660" i="5" s="1"/>
  <c r="L660" i="5"/>
  <c r="AL659" i="5"/>
  <c r="AK659" i="5"/>
  <c r="AJ659" i="5"/>
  <c r="AH659" i="5"/>
  <c r="AG659" i="5"/>
  <c r="L659" i="5"/>
  <c r="M659" i="5" s="1"/>
  <c r="AL628" i="5"/>
  <c r="AK628" i="5"/>
  <c r="AJ628" i="5"/>
  <c r="AH628" i="5"/>
  <c r="AG628" i="5"/>
  <c r="L628" i="5"/>
  <c r="M628" i="5" s="1"/>
  <c r="S628" i="5" s="1"/>
  <c r="U628" i="5" s="1"/>
  <c r="AL521" i="5"/>
  <c r="AK521" i="5"/>
  <c r="AJ521" i="5"/>
  <c r="AH521" i="5"/>
  <c r="AG521" i="5"/>
  <c r="L521" i="5"/>
  <c r="M521" i="5" s="1"/>
  <c r="S521" i="5" s="1"/>
  <c r="U521" i="5" s="1"/>
  <c r="AL243" i="5"/>
  <c r="AK243" i="5"/>
  <c r="AJ243" i="5"/>
  <c r="AH243" i="5"/>
  <c r="AG243" i="5"/>
  <c r="L243" i="5"/>
  <c r="M243" i="5" s="1"/>
  <c r="AL242" i="5"/>
  <c r="AK242" i="5"/>
  <c r="AJ242" i="5"/>
  <c r="AH242" i="5"/>
  <c r="AG242" i="5"/>
  <c r="L242" i="5"/>
  <c r="M242" i="5" s="1"/>
  <c r="AL198" i="5"/>
  <c r="AK198" i="5"/>
  <c r="AJ198" i="5"/>
  <c r="AH198" i="5"/>
  <c r="AG198" i="5"/>
  <c r="L198" i="5"/>
  <c r="M198" i="5" s="1"/>
  <c r="S198" i="5" s="1"/>
  <c r="U198" i="5" s="1"/>
  <c r="S216" i="5" l="1"/>
  <c r="U216" i="5" s="1"/>
  <c r="AI216" i="5" s="1"/>
  <c r="AM216" i="5" s="1"/>
  <c r="S243" i="5"/>
  <c r="U243" i="5" s="1"/>
  <c r="AI575" i="5"/>
  <c r="AM575" i="5" s="1"/>
  <c r="Y575" i="5"/>
  <c r="P575" i="5"/>
  <c r="P216" i="5"/>
  <c r="S659" i="5"/>
  <c r="U659" i="5" s="1"/>
  <c r="P659" i="5"/>
  <c r="S660" i="5"/>
  <c r="U660" i="5" s="1"/>
  <c r="AI628" i="5"/>
  <c r="AM628" i="5" s="1"/>
  <c r="Y628" i="5"/>
  <c r="P628" i="5"/>
  <c r="AI521" i="5"/>
  <c r="AM521" i="5" s="1"/>
  <c r="Y521" i="5"/>
  <c r="P521" i="5"/>
  <c r="AI243" i="5"/>
  <c r="AM243" i="5" s="1"/>
  <c r="Y243" i="5"/>
  <c r="S242" i="5"/>
  <c r="U242" i="5" s="1"/>
  <c r="P242" i="5"/>
  <c r="P243" i="5"/>
  <c r="AI198" i="5"/>
  <c r="AM198" i="5" s="1"/>
  <c r="Y198" i="5"/>
  <c r="P198" i="5"/>
  <c r="Y216" i="5" l="1"/>
  <c r="AI660" i="5"/>
  <c r="AM660" i="5" s="1"/>
  <c r="Y660" i="5"/>
  <c r="Y659" i="5"/>
  <c r="AI659" i="5"/>
  <c r="AM659" i="5" s="1"/>
  <c r="Y242" i="5"/>
  <c r="AI242" i="5"/>
  <c r="AM242" i="5" s="1"/>
  <c r="AL149" i="5" l="1"/>
  <c r="AK149" i="5"/>
  <c r="AJ149" i="5"/>
  <c r="AH149" i="5"/>
  <c r="AG149" i="5"/>
  <c r="L149" i="5"/>
  <c r="M149" i="5" s="1"/>
  <c r="S149" i="5" s="1"/>
  <c r="U149" i="5" s="1"/>
  <c r="AL137" i="5"/>
  <c r="AK137" i="5"/>
  <c r="AJ137" i="5"/>
  <c r="AH137" i="5"/>
  <c r="AG137" i="5"/>
  <c r="L137" i="5"/>
  <c r="M137" i="5" s="1"/>
  <c r="S137" i="5" s="1"/>
  <c r="U137" i="5" s="1"/>
  <c r="AL86" i="5"/>
  <c r="AK86" i="5"/>
  <c r="AJ86" i="5"/>
  <c r="AH86" i="5"/>
  <c r="AG86" i="5"/>
  <c r="L86" i="5"/>
  <c r="M86" i="5" s="1"/>
  <c r="S86" i="5" s="1"/>
  <c r="U86" i="5" s="1"/>
  <c r="AL85" i="5"/>
  <c r="AK85" i="5"/>
  <c r="AJ85" i="5"/>
  <c r="AH85" i="5"/>
  <c r="AG85" i="5"/>
  <c r="L85" i="5"/>
  <c r="M85" i="5" s="1"/>
  <c r="AI149" i="5" l="1"/>
  <c r="AM149" i="5" s="1"/>
  <c r="Y149" i="5"/>
  <c r="P149" i="5"/>
  <c r="AI137" i="5"/>
  <c r="AM137" i="5" s="1"/>
  <c r="Y137" i="5"/>
  <c r="P137" i="5"/>
  <c r="AI86" i="5"/>
  <c r="AM86" i="5" s="1"/>
  <c r="Y86" i="5"/>
  <c r="P85" i="5"/>
  <c r="S85" i="5"/>
  <c r="U85" i="5" s="1"/>
  <c r="P86" i="5"/>
  <c r="Y85" i="5" l="1"/>
  <c r="AI85" i="5"/>
  <c r="AM85" i="5" s="1"/>
  <c r="AL1088" i="5" l="1"/>
  <c r="AK1088" i="5"/>
  <c r="AJ1088" i="5"/>
  <c r="AH1088" i="5"/>
  <c r="AG1088" i="5"/>
  <c r="L1088" i="5"/>
  <c r="M1088" i="5" s="1"/>
  <c r="S1088" i="5" s="1"/>
  <c r="U1088" i="5" s="1"/>
  <c r="AI1088" i="5" l="1"/>
  <c r="AM1088" i="5" s="1"/>
  <c r="Y1088" i="5"/>
  <c r="P1088" i="5"/>
  <c r="AL1087" i="5"/>
  <c r="AK1087" i="5"/>
  <c r="AJ1087" i="5"/>
  <c r="AH1087" i="5"/>
  <c r="AG1087" i="5"/>
  <c r="L1087" i="5"/>
  <c r="M1087" i="5" s="1"/>
  <c r="AL784" i="5"/>
  <c r="AK784" i="5"/>
  <c r="AJ784" i="5"/>
  <c r="AH784" i="5"/>
  <c r="AG784" i="5"/>
  <c r="L784" i="5"/>
  <c r="M784" i="5" s="1"/>
  <c r="S784" i="5" l="1"/>
  <c r="U784" i="5" s="1"/>
  <c r="P1087" i="5"/>
  <c r="S1087" i="5"/>
  <c r="U1087" i="5" s="1"/>
  <c r="AI784" i="5"/>
  <c r="AM784" i="5" s="1"/>
  <c r="Y784" i="5"/>
  <c r="P784" i="5"/>
  <c r="AI1087" i="5" l="1"/>
  <c r="AM1087" i="5" s="1"/>
  <c r="Y1087" i="5"/>
  <c r="AL116" i="5"/>
  <c r="AK116" i="5"/>
  <c r="AJ116" i="5"/>
  <c r="AH116" i="5"/>
  <c r="AG116" i="5"/>
  <c r="L116" i="5"/>
  <c r="M116" i="5" s="1"/>
  <c r="AL662" i="5"/>
  <c r="AK662" i="5"/>
  <c r="AJ662" i="5"/>
  <c r="AH662" i="5"/>
  <c r="AG662" i="5"/>
  <c r="L662" i="5"/>
  <c r="M662" i="5" s="1"/>
  <c r="P662" i="5" s="1"/>
  <c r="S116" i="5" l="1"/>
  <c r="U116" i="5" s="1"/>
  <c r="AI116" i="5" s="1"/>
  <c r="AM116" i="5" s="1"/>
  <c r="P116" i="5"/>
  <c r="S662" i="5"/>
  <c r="U662" i="5" s="1"/>
  <c r="AL317" i="5"/>
  <c r="AK317" i="5"/>
  <c r="AJ317" i="5"/>
  <c r="AH317" i="5"/>
  <c r="AG317" i="5"/>
  <c r="L317" i="5"/>
  <c r="M317" i="5" s="1"/>
  <c r="Y116" i="5" l="1"/>
  <c r="AI662" i="5"/>
  <c r="AM662" i="5" s="1"/>
  <c r="Y662" i="5"/>
  <c r="P317" i="5"/>
  <c r="S317" i="5"/>
  <c r="U317" i="5" s="1"/>
  <c r="AI317" i="5" l="1"/>
  <c r="AM317" i="5" s="1"/>
  <c r="Y317" i="5"/>
  <c r="AL1085" i="5" l="1"/>
  <c r="AK1085" i="5"/>
  <c r="AJ1085" i="5"/>
  <c r="AH1085" i="5"/>
  <c r="AG1085" i="5"/>
  <c r="L1085" i="5"/>
  <c r="M1085" i="5" s="1"/>
  <c r="P1085" i="5" l="1"/>
  <c r="S1085" i="5"/>
  <c r="U1085" i="5" s="1"/>
  <c r="AI1085" i="5" l="1"/>
  <c r="AM1085" i="5" s="1"/>
  <c r="Y1085" i="5"/>
  <c r="AL546" i="5" l="1"/>
  <c r="AK546" i="5"/>
  <c r="AJ546" i="5"/>
  <c r="AH546" i="5"/>
  <c r="AG546" i="5"/>
  <c r="L546" i="5"/>
  <c r="M546" i="5" s="1"/>
  <c r="P546" i="5" l="1"/>
  <c r="S546" i="5"/>
  <c r="U546" i="5" s="1"/>
  <c r="AI546" i="5" l="1"/>
  <c r="AM546" i="5" s="1"/>
  <c r="Y546" i="5"/>
  <c r="AL1084" i="5" l="1"/>
  <c r="AK1084" i="5"/>
  <c r="AJ1084" i="5"/>
  <c r="AH1084" i="5"/>
  <c r="AG1084" i="5"/>
  <c r="L1084" i="5"/>
  <c r="M1084" i="5" s="1"/>
  <c r="S1084" i="5" s="1"/>
  <c r="U1084" i="5" s="1"/>
  <c r="AL1083" i="5"/>
  <c r="AK1083" i="5"/>
  <c r="AJ1083" i="5"/>
  <c r="AH1083" i="5"/>
  <c r="AG1083" i="5"/>
  <c r="L1083" i="5"/>
  <c r="M1083" i="5" s="1"/>
  <c r="P1083" i="5" s="1"/>
  <c r="AL1082" i="5"/>
  <c r="AK1082" i="5"/>
  <c r="AJ1082" i="5"/>
  <c r="AH1082" i="5"/>
  <c r="AG1082" i="5"/>
  <c r="L1082" i="5"/>
  <c r="M1082" i="5" s="1"/>
  <c r="S1082" i="5" s="1"/>
  <c r="U1082" i="5" s="1"/>
  <c r="AL1081" i="5"/>
  <c r="AK1081" i="5"/>
  <c r="AJ1081" i="5"/>
  <c r="AH1081" i="5"/>
  <c r="AG1081" i="5"/>
  <c r="L1081" i="5"/>
  <c r="M1081" i="5" s="1"/>
  <c r="S1081" i="5" s="1"/>
  <c r="U1081" i="5" s="1"/>
  <c r="AL352" i="5"/>
  <c r="AK352" i="5"/>
  <c r="AJ352" i="5"/>
  <c r="AH352" i="5"/>
  <c r="AG352" i="5"/>
  <c r="L352" i="5"/>
  <c r="M352" i="5" s="1"/>
  <c r="P352" i="5" s="1"/>
  <c r="AI1084" i="5" l="1"/>
  <c r="AM1084" i="5" s="1"/>
  <c r="Y1084" i="5"/>
  <c r="P1084" i="5"/>
  <c r="S1083" i="5"/>
  <c r="U1083" i="5" s="1"/>
  <c r="AI1082" i="5"/>
  <c r="AM1082" i="5" s="1"/>
  <c r="Y1082" i="5"/>
  <c r="P1082" i="5"/>
  <c r="AI1081" i="5"/>
  <c r="AM1081" i="5" s="1"/>
  <c r="Y1081" i="5"/>
  <c r="P1081" i="5"/>
  <c r="S352" i="5"/>
  <c r="U352" i="5" s="1"/>
  <c r="AI1083" i="5" l="1"/>
  <c r="AM1083" i="5" s="1"/>
  <c r="Y1083" i="5"/>
  <c r="AI352" i="5"/>
  <c r="AM352" i="5" s="1"/>
  <c r="Y352" i="5"/>
  <c r="AL663" i="5" l="1"/>
  <c r="AK663" i="5"/>
  <c r="AJ663" i="5"/>
  <c r="AH663" i="5"/>
  <c r="AG663" i="5"/>
  <c r="L663" i="5"/>
  <c r="M663" i="5" s="1"/>
  <c r="AL355" i="5"/>
  <c r="AK355" i="5"/>
  <c r="AJ355" i="5"/>
  <c r="AH355" i="5"/>
  <c r="AG355" i="5"/>
  <c r="L355" i="5"/>
  <c r="M355" i="5" s="1"/>
  <c r="AL591" i="5"/>
  <c r="AK591" i="5"/>
  <c r="AJ591" i="5"/>
  <c r="AH591" i="5"/>
  <c r="AG591" i="5"/>
  <c r="L591" i="5"/>
  <c r="M591" i="5" s="1"/>
  <c r="S591" i="5" s="1"/>
  <c r="U591" i="5" s="1"/>
  <c r="AL163" i="5"/>
  <c r="AK163" i="5"/>
  <c r="AJ163" i="5"/>
  <c r="AH163" i="5"/>
  <c r="AG163" i="5"/>
  <c r="L163" i="5"/>
  <c r="M163" i="5" s="1"/>
  <c r="AL568" i="5"/>
  <c r="AK568" i="5"/>
  <c r="AJ568" i="5"/>
  <c r="AH568" i="5"/>
  <c r="AG568" i="5"/>
  <c r="L568" i="5"/>
  <c r="M568" i="5" s="1"/>
  <c r="P568" i="5" s="1"/>
  <c r="AL252" i="5"/>
  <c r="AK252" i="5"/>
  <c r="AJ252" i="5"/>
  <c r="AH252" i="5"/>
  <c r="AG252" i="5"/>
  <c r="L252" i="5"/>
  <c r="M252" i="5" s="1"/>
  <c r="AL636" i="5"/>
  <c r="AK636" i="5"/>
  <c r="AJ636" i="5"/>
  <c r="AH636" i="5"/>
  <c r="AG636" i="5"/>
  <c r="L636" i="5"/>
  <c r="M636" i="5" s="1"/>
  <c r="S636" i="5" s="1"/>
  <c r="U636" i="5" s="1"/>
  <c r="AL409" i="5"/>
  <c r="AK409" i="5"/>
  <c r="AJ409" i="5"/>
  <c r="AH409" i="5"/>
  <c r="AG409" i="5"/>
  <c r="L409" i="5"/>
  <c r="M409" i="5" s="1"/>
  <c r="AL603" i="5"/>
  <c r="AK603" i="5"/>
  <c r="AJ603" i="5"/>
  <c r="AH603" i="5"/>
  <c r="AG603" i="5"/>
  <c r="L603" i="5"/>
  <c r="M603" i="5" s="1"/>
  <c r="S603" i="5" s="1"/>
  <c r="U603" i="5" s="1"/>
  <c r="AL175" i="5"/>
  <c r="AK175" i="5"/>
  <c r="AJ175" i="5"/>
  <c r="AH175" i="5"/>
  <c r="AG175" i="5"/>
  <c r="L175" i="5"/>
  <c r="M175" i="5" s="1"/>
  <c r="AL332" i="5"/>
  <c r="AK332" i="5"/>
  <c r="AJ332" i="5"/>
  <c r="AH332" i="5"/>
  <c r="AG332" i="5"/>
  <c r="L332" i="5"/>
  <c r="M332" i="5" s="1"/>
  <c r="S332" i="5" s="1"/>
  <c r="U332" i="5" s="1"/>
  <c r="S663" i="5" l="1"/>
  <c r="U663" i="5" s="1"/>
  <c r="AI663" i="5" s="1"/>
  <c r="AM663" i="5" s="1"/>
  <c r="S175" i="5"/>
  <c r="U175" i="5" s="1"/>
  <c r="S409" i="5"/>
  <c r="U409" i="5" s="1"/>
  <c r="S252" i="5"/>
  <c r="U252" i="5" s="1"/>
  <c r="AI252" i="5" s="1"/>
  <c r="AM252" i="5" s="1"/>
  <c r="S355" i="5"/>
  <c r="U355" i="5" s="1"/>
  <c r="Y355" i="5" s="1"/>
  <c r="P663" i="5"/>
  <c r="P355" i="5"/>
  <c r="AI591" i="5"/>
  <c r="AM591" i="5" s="1"/>
  <c r="Y591" i="5"/>
  <c r="P591" i="5"/>
  <c r="S163" i="5"/>
  <c r="U163" i="5" s="1"/>
  <c r="AI163" i="5" s="1"/>
  <c r="AM163" i="5" s="1"/>
  <c r="P163" i="5"/>
  <c r="S568" i="5"/>
  <c r="U568" i="5" s="1"/>
  <c r="P252" i="5"/>
  <c r="AI636" i="5"/>
  <c r="AM636" i="5" s="1"/>
  <c r="Y636" i="5"/>
  <c r="P636" i="5"/>
  <c r="AI409" i="5"/>
  <c r="AM409" i="5" s="1"/>
  <c r="Y409" i="5"/>
  <c r="P409" i="5"/>
  <c r="AI603" i="5"/>
  <c r="AM603" i="5" s="1"/>
  <c r="Y603" i="5"/>
  <c r="P603" i="5"/>
  <c r="AI175" i="5"/>
  <c r="AM175" i="5" s="1"/>
  <c r="Y175" i="5"/>
  <c r="P175" i="5"/>
  <c r="AI332" i="5"/>
  <c r="AM332" i="5" s="1"/>
  <c r="Y332" i="5"/>
  <c r="P332" i="5"/>
  <c r="Y663" i="5" l="1"/>
  <c r="Y252" i="5"/>
  <c r="AI355" i="5"/>
  <c r="AM355" i="5" s="1"/>
  <c r="Y163" i="5"/>
  <c r="AI568" i="5"/>
  <c r="AM568" i="5" s="1"/>
  <c r="Y568" i="5"/>
  <c r="AL226" i="5" l="1"/>
  <c r="AK226" i="5"/>
  <c r="AJ226" i="5"/>
  <c r="AH226" i="5"/>
  <c r="AG226" i="5"/>
  <c r="L226" i="5"/>
  <c r="M226" i="5" s="1"/>
  <c r="S226" i="5" l="1"/>
  <c r="U226" i="5" s="1"/>
  <c r="AI226" i="5" s="1"/>
  <c r="AM226" i="5" s="1"/>
  <c r="P226" i="5"/>
  <c r="AL1080" i="5"/>
  <c r="AK1080" i="5"/>
  <c r="AJ1080" i="5"/>
  <c r="AH1080" i="5"/>
  <c r="AG1080" i="5"/>
  <c r="L1080" i="5"/>
  <c r="M1080" i="5" s="1"/>
  <c r="P1080" i="5" s="1"/>
  <c r="Y226" i="5" l="1"/>
  <c r="S1080" i="5"/>
  <c r="U1080" i="5" s="1"/>
  <c r="AL140" i="5"/>
  <c r="AK140" i="5"/>
  <c r="AJ140" i="5"/>
  <c r="AH140" i="5"/>
  <c r="AG140" i="5"/>
  <c r="L140" i="5"/>
  <c r="M140" i="5" s="1"/>
  <c r="AI1080" i="5" l="1"/>
  <c r="AM1080" i="5" s="1"/>
  <c r="Y1080" i="5"/>
  <c r="S140" i="5"/>
  <c r="U140" i="5" s="1"/>
  <c r="Y140" i="5" s="1"/>
  <c r="P140" i="5"/>
  <c r="AL268" i="5"/>
  <c r="AK268" i="5"/>
  <c r="AJ268" i="5"/>
  <c r="AH268" i="5"/>
  <c r="AG268" i="5"/>
  <c r="L268" i="5"/>
  <c r="M268" i="5" s="1"/>
  <c r="AL1079" i="5"/>
  <c r="AK1079" i="5"/>
  <c r="AJ1079" i="5"/>
  <c r="AH1079" i="5"/>
  <c r="AG1079" i="5"/>
  <c r="L1079" i="5"/>
  <c r="M1079" i="5" s="1"/>
  <c r="P1079" i="5" s="1"/>
  <c r="AI140" i="5" l="1"/>
  <c r="AM140" i="5" s="1"/>
  <c r="P268" i="5"/>
  <c r="S268" i="5"/>
  <c r="U268" i="5" s="1"/>
  <c r="S1079" i="5"/>
  <c r="U1079" i="5" s="1"/>
  <c r="AI268" i="5" l="1"/>
  <c r="AM268" i="5" s="1"/>
  <c r="Y268" i="5"/>
  <c r="AI1079" i="5"/>
  <c r="AM1079" i="5" s="1"/>
  <c r="Y1079" i="5"/>
  <c r="AL1086" i="5" l="1"/>
  <c r="AK1086" i="5"/>
  <c r="AJ1086" i="5"/>
  <c r="AH1086" i="5"/>
  <c r="AG1086" i="5"/>
  <c r="L1086" i="5"/>
  <c r="M1086" i="5" s="1"/>
  <c r="S1086" i="5" l="1"/>
  <c r="U1086" i="5" s="1"/>
  <c r="P1086" i="5"/>
  <c r="L1078" i="5"/>
  <c r="M1078" i="5" s="1"/>
  <c r="AL1078" i="5"/>
  <c r="AK1078" i="5"/>
  <c r="AJ1078" i="5"/>
  <c r="AH1078" i="5"/>
  <c r="AG1078" i="5"/>
  <c r="Y1086" i="5" l="1"/>
  <c r="AI1086" i="5"/>
  <c r="AM1086" i="5" s="1"/>
  <c r="S1078" i="5"/>
  <c r="U1078" i="5" s="1"/>
  <c r="Y1078" i="5" s="1"/>
  <c r="P1078" i="5"/>
  <c r="AI1078" i="5" l="1"/>
  <c r="AM1078" i="5" s="1"/>
  <c r="AL1077" i="5" l="1"/>
  <c r="AK1077" i="5"/>
  <c r="AJ1077" i="5"/>
  <c r="AH1077" i="5"/>
  <c r="AG1077" i="5"/>
  <c r="L1077" i="5"/>
  <c r="M1077" i="5" s="1"/>
  <c r="P1077" i="5" l="1"/>
  <c r="S1077" i="5"/>
  <c r="U1077" i="5" s="1"/>
  <c r="AL278" i="5"/>
  <c r="AK278" i="5"/>
  <c r="AJ278" i="5"/>
  <c r="AH278" i="5"/>
  <c r="AG278" i="5"/>
  <c r="L278" i="5"/>
  <c r="M278" i="5" s="1"/>
  <c r="S278" i="5" l="1"/>
  <c r="U278" i="5" s="1"/>
  <c r="AI278" i="5" s="1"/>
  <c r="AM278" i="5" s="1"/>
  <c r="AI1077" i="5"/>
  <c r="AM1077" i="5" s="1"/>
  <c r="Y1077" i="5"/>
  <c r="P278" i="5"/>
  <c r="AL330" i="5"/>
  <c r="AK330" i="5"/>
  <c r="AJ330" i="5"/>
  <c r="AH330" i="5"/>
  <c r="AG330" i="5"/>
  <c r="L330" i="5"/>
  <c r="M330" i="5" s="1"/>
  <c r="Y278" i="5" l="1"/>
  <c r="S330" i="5"/>
  <c r="U330" i="5" s="1"/>
  <c r="AI330" i="5" s="1"/>
  <c r="AM330" i="5" s="1"/>
  <c r="P330" i="5"/>
  <c r="Y330" i="5" l="1"/>
  <c r="L611" i="5" l="1"/>
  <c r="M611" i="5" s="1"/>
  <c r="AL634" i="5" l="1"/>
  <c r="AK634" i="5"/>
  <c r="AJ634" i="5"/>
  <c r="AH634" i="5"/>
  <c r="AG634" i="5"/>
  <c r="L634" i="5"/>
  <c r="M634" i="5" s="1"/>
  <c r="S634" i="5" l="1"/>
  <c r="U634" i="5" s="1"/>
  <c r="AI634" i="5" s="1"/>
  <c r="AM634" i="5" s="1"/>
  <c r="Y634" i="5"/>
  <c r="P634" i="5"/>
  <c r="AL114" i="5"/>
  <c r="AK114" i="5"/>
  <c r="AJ114" i="5"/>
  <c r="AH114" i="5"/>
  <c r="AG114" i="5"/>
  <c r="L114" i="5"/>
  <c r="M114" i="5" s="1"/>
  <c r="P114" i="5" l="1"/>
  <c r="S114" i="5"/>
  <c r="U114" i="5" s="1"/>
  <c r="AI114" i="5" l="1"/>
  <c r="AM114" i="5" s="1"/>
  <c r="Y114" i="5"/>
  <c r="AL342" i="5" l="1"/>
  <c r="AK342" i="5"/>
  <c r="AJ342" i="5"/>
  <c r="AH342" i="5"/>
  <c r="AG342" i="5"/>
  <c r="L342" i="5"/>
  <c r="M342" i="5" s="1"/>
  <c r="P342" i="5" l="1"/>
  <c r="S342" i="5"/>
  <c r="U342" i="5" s="1"/>
  <c r="AI342" i="5" l="1"/>
  <c r="AM342" i="5" s="1"/>
  <c r="Y342" i="5"/>
  <c r="AL1076" i="5" l="1"/>
  <c r="AK1076" i="5"/>
  <c r="AJ1076" i="5"/>
  <c r="AH1076" i="5"/>
  <c r="AG1076" i="5"/>
  <c r="L1076" i="5"/>
  <c r="M1076" i="5" s="1"/>
  <c r="AL1075" i="5"/>
  <c r="AK1075" i="5"/>
  <c r="AJ1075" i="5"/>
  <c r="AH1075" i="5"/>
  <c r="AG1075" i="5"/>
  <c r="L1075" i="5"/>
  <c r="M1075" i="5" s="1"/>
  <c r="AL1074" i="5"/>
  <c r="AK1074" i="5"/>
  <c r="AJ1074" i="5"/>
  <c r="AH1074" i="5"/>
  <c r="AG1074" i="5"/>
  <c r="L1074" i="5"/>
  <c r="M1074" i="5" s="1"/>
  <c r="AL1073" i="5"/>
  <c r="AK1073" i="5"/>
  <c r="AJ1073" i="5"/>
  <c r="AH1073" i="5"/>
  <c r="AG1073" i="5"/>
  <c r="L1073" i="5"/>
  <c r="M1073" i="5" s="1"/>
  <c r="AL1072" i="5"/>
  <c r="AK1072" i="5"/>
  <c r="AJ1072" i="5"/>
  <c r="AH1072" i="5"/>
  <c r="AG1072" i="5"/>
  <c r="L1072" i="5"/>
  <c r="M1072" i="5" s="1"/>
  <c r="AL1071" i="5"/>
  <c r="AK1071" i="5"/>
  <c r="AJ1071" i="5"/>
  <c r="AH1071" i="5"/>
  <c r="AG1071" i="5"/>
  <c r="L1071" i="5"/>
  <c r="M1071" i="5" s="1"/>
  <c r="AL1070" i="5"/>
  <c r="AK1070" i="5"/>
  <c r="AJ1070" i="5"/>
  <c r="AH1070" i="5"/>
  <c r="AG1070" i="5"/>
  <c r="L1070" i="5"/>
  <c r="M1070" i="5" s="1"/>
  <c r="S1073" i="5" l="1"/>
  <c r="U1073" i="5" s="1"/>
  <c r="Y1073" i="5" s="1"/>
  <c r="S1072" i="5"/>
  <c r="U1072" i="5" s="1"/>
  <c r="AI1072" i="5" s="1"/>
  <c r="AM1072" i="5" s="1"/>
  <c r="P1072" i="5"/>
  <c r="S1076" i="5"/>
  <c r="U1076" i="5" s="1"/>
  <c r="Y1076" i="5" s="1"/>
  <c r="P1076" i="5"/>
  <c r="P1070" i="5"/>
  <c r="S1070" i="5"/>
  <c r="U1070" i="5" s="1"/>
  <c r="P1074" i="5"/>
  <c r="S1074" i="5"/>
  <c r="U1074" i="5" s="1"/>
  <c r="AI1073" i="5"/>
  <c r="AM1073" i="5" s="1"/>
  <c r="S1075" i="5"/>
  <c r="U1075" i="5" s="1"/>
  <c r="P1075" i="5"/>
  <c r="Y1072" i="5"/>
  <c r="S1071" i="5"/>
  <c r="U1071" i="5" s="1"/>
  <c r="P1071" i="5"/>
  <c r="P1073" i="5"/>
  <c r="AL1069" i="5"/>
  <c r="AK1069" i="5"/>
  <c r="AJ1069" i="5"/>
  <c r="AH1069" i="5"/>
  <c r="AG1069" i="5"/>
  <c r="L1069" i="5"/>
  <c r="M1069" i="5" s="1"/>
  <c r="AI1076" i="5" l="1"/>
  <c r="AM1076" i="5" s="1"/>
  <c r="Y1074" i="5"/>
  <c r="AI1074" i="5"/>
  <c r="AM1074" i="5" s="1"/>
  <c r="Y1070" i="5"/>
  <c r="AI1070" i="5"/>
  <c r="AM1070" i="5" s="1"/>
  <c r="Y1071" i="5"/>
  <c r="AI1071" i="5"/>
  <c r="AM1071" i="5" s="1"/>
  <c r="Y1075" i="5"/>
  <c r="AI1075" i="5"/>
  <c r="AM1075" i="5" s="1"/>
  <c r="P1069" i="5"/>
  <c r="S1069" i="5"/>
  <c r="U1069" i="5" s="1"/>
  <c r="L1068" i="5"/>
  <c r="M1068" i="5" s="1"/>
  <c r="AI1069" i="5" l="1"/>
  <c r="AM1069" i="5" s="1"/>
  <c r="Y1069" i="5"/>
  <c r="P1068" i="5"/>
  <c r="S1068" i="5"/>
  <c r="U1068" i="5" s="1"/>
  <c r="Y1068" i="5" s="1"/>
  <c r="AL1066" i="5"/>
  <c r="AK1066" i="5"/>
  <c r="AJ1066" i="5"/>
  <c r="AH1066" i="5"/>
  <c r="AG1066" i="5"/>
  <c r="L1066" i="5"/>
  <c r="M1066" i="5" s="1"/>
  <c r="S1066" i="5" l="1"/>
  <c r="U1066" i="5" s="1"/>
  <c r="P1066" i="5"/>
  <c r="AL1065" i="5"/>
  <c r="AK1065" i="5"/>
  <c r="AJ1065" i="5"/>
  <c r="AH1065" i="5"/>
  <c r="AG1065" i="5"/>
  <c r="L1065" i="5"/>
  <c r="M1065" i="5" s="1"/>
  <c r="AL1064" i="5"/>
  <c r="AK1064" i="5"/>
  <c r="AJ1064" i="5"/>
  <c r="AH1064" i="5"/>
  <c r="AG1064" i="5"/>
  <c r="L1064" i="5"/>
  <c r="M1064" i="5" s="1"/>
  <c r="S1065" i="5" l="1"/>
  <c r="U1065" i="5" s="1"/>
  <c r="Y1065" i="5" s="1"/>
  <c r="P1064" i="5"/>
  <c r="AI1066" i="5"/>
  <c r="AM1066" i="5" s="1"/>
  <c r="Y1066" i="5"/>
  <c r="AI1065" i="5"/>
  <c r="AM1065" i="5" s="1"/>
  <c r="P1065" i="5"/>
  <c r="S1064" i="5"/>
  <c r="U1064" i="5" s="1"/>
  <c r="AI1064" i="5" l="1"/>
  <c r="AM1064" i="5" s="1"/>
  <c r="Y1064" i="5"/>
  <c r="AL406" i="5" l="1"/>
  <c r="AK406" i="5"/>
  <c r="AJ406" i="5"/>
  <c r="AH406" i="5"/>
  <c r="AG406" i="5"/>
  <c r="L406" i="5"/>
  <c r="M406" i="5" s="1"/>
  <c r="AL405" i="5"/>
  <c r="AK405" i="5"/>
  <c r="AJ405" i="5"/>
  <c r="AH405" i="5"/>
  <c r="AG405" i="5"/>
  <c r="L405" i="5"/>
  <c r="M405" i="5" s="1"/>
  <c r="AL493" i="5"/>
  <c r="AK493" i="5"/>
  <c r="AJ493" i="5"/>
  <c r="AH493" i="5"/>
  <c r="AG493" i="5"/>
  <c r="L493" i="5"/>
  <c r="M493" i="5" s="1"/>
  <c r="S493" i="5" s="1"/>
  <c r="U493" i="5" s="1"/>
  <c r="S405" i="5" l="1"/>
  <c r="U405" i="5" s="1"/>
  <c r="AI405" i="5" s="1"/>
  <c r="AM405" i="5" s="1"/>
  <c r="P406" i="5"/>
  <c r="S406" i="5"/>
  <c r="U406" i="5" s="1"/>
  <c r="P405" i="5"/>
  <c r="AI493" i="5"/>
  <c r="AM493" i="5" s="1"/>
  <c r="Y493" i="5"/>
  <c r="P493" i="5"/>
  <c r="Y405" i="5" l="1"/>
  <c r="AI406" i="5"/>
  <c r="AM406" i="5" s="1"/>
  <c r="Y406" i="5"/>
  <c r="AL1063" i="5" l="1"/>
  <c r="AK1063" i="5"/>
  <c r="AJ1063" i="5"/>
  <c r="AH1063" i="5"/>
  <c r="AG1063" i="5"/>
  <c r="L1063" i="5"/>
  <c r="M1063" i="5" s="1"/>
  <c r="S1063" i="5" l="1"/>
  <c r="U1063" i="5" s="1"/>
  <c r="AI1063" i="5" s="1"/>
  <c r="AM1063" i="5" s="1"/>
  <c r="P1063" i="5"/>
  <c r="U1051" i="5"/>
  <c r="Y1063" i="5" l="1"/>
  <c r="L1044" i="5" l="1"/>
  <c r="M1044" i="5" s="1"/>
  <c r="AL1027" i="5"/>
  <c r="AK1027" i="5"/>
  <c r="AJ1027" i="5"/>
  <c r="AH1027" i="5"/>
  <c r="AG1027" i="5"/>
  <c r="L1027" i="5"/>
  <c r="M1027" i="5" s="1"/>
  <c r="P1027" i="5" l="1"/>
  <c r="S1027" i="5"/>
  <c r="U1027" i="5" s="1"/>
  <c r="Y1051" i="5"/>
  <c r="X1051" i="5"/>
  <c r="W1051" i="5"/>
  <c r="V1051" i="5"/>
  <c r="AI1027" i="5" l="1"/>
  <c r="AM1027" i="5" s="1"/>
  <c r="Y1027" i="5"/>
  <c r="AL1023" i="5"/>
  <c r="AK1023" i="5"/>
  <c r="AJ1023" i="5"/>
  <c r="AH1023" i="5"/>
  <c r="AG1023" i="5"/>
  <c r="L1023" i="5"/>
  <c r="M1023" i="5" s="1"/>
  <c r="AL1022" i="5"/>
  <c r="AK1022" i="5"/>
  <c r="AJ1022" i="5"/>
  <c r="AH1022" i="5"/>
  <c r="AG1022" i="5"/>
  <c r="L1022" i="5"/>
  <c r="M1022" i="5" s="1"/>
  <c r="L1021" i="5"/>
  <c r="M1021" i="5" s="1"/>
  <c r="AL1021" i="5"/>
  <c r="AK1021" i="5"/>
  <c r="AJ1021" i="5"/>
  <c r="AH1021" i="5"/>
  <c r="AG1021" i="5"/>
  <c r="AL1044" i="5"/>
  <c r="AK1044" i="5"/>
  <c r="AJ1044" i="5"/>
  <c r="AH1044" i="5"/>
  <c r="AG1044" i="5"/>
  <c r="S1044" i="5" l="1"/>
  <c r="U1044" i="5" s="1"/>
  <c r="Y1044" i="5" s="1"/>
  <c r="P1044" i="5"/>
  <c r="S1022" i="5"/>
  <c r="U1022" i="5" s="1"/>
  <c r="Y1022" i="5" s="1"/>
  <c r="P1023" i="5"/>
  <c r="S1023" i="5"/>
  <c r="U1023" i="5" s="1"/>
  <c r="S1021" i="5"/>
  <c r="U1021" i="5" s="1"/>
  <c r="Y1021" i="5" s="1"/>
  <c r="P1022" i="5"/>
  <c r="P1021" i="5"/>
  <c r="S1060" i="5"/>
  <c r="D149" i="18"/>
  <c r="AI1022" i="5" l="1"/>
  <c r="AM1022" i="5" s="1"/>
  <c r="AI1044" i="5"/>
  <c r="AM1044" i="5" s="1"/>
  <c r="AI1021" i="5"/>
  <c r="AM1021" i="5" s="1"/>
  <c r="AI1023" i="5"/>
  <c r="AM1023" i="5" s="1"/>
  <c r="Y1023" i="5"/>
  <c r="AL1062" i="5"/>
  <c r="AK1062" i="5"/>
  <c r="AJ1062" i="5"/>
  <c r="AH1062" i="5"/>
  <c r="AG1062" i="5"/>
  <c r="L1062" i="5"/>
  <c r="M1062" i="5" s="1"/>
  <c r="S1062" i="5" l="1"/>
  <c r="U1062" i="5" s="1"/>
  <c r="AI1062" i="5" s="1"/>
  <c r="AM1062" i="5" s="1"/>
  <c r="P1062" i="5"/>
  <c r="Y1062" i="5" l="1"/>
  <c r="AL270" i="5"/>
  <c r="AK270" i="5"/>
  <c r="AJ270" i="5"/>
  <c r="AH270" i="5"/>
  <c r="AG270" i="5"/>
  <c r="L270" i="5"/>
  <c r="M270" i="5" s="1"/>
  <c r="S270" i="5" l="1"/>
  <c r="U270" i="5" s="1"/>
  <c r="AI270" i="5" s="1"/>
  <c r="AM270" i="5" s="1"/>
  <c r="P270" i="5"/>
  <c r="Y270" i="5" l="1"/>
  <c r="L45" i="5"/>
  <c r="M45" i="5" s="1"/>
  <c r="L1043" i="5" l="1"/>
  <c r="M1043" i="5" s="1"/>
  <c r="M777" i="5" l="1"/>
  <c r="M776" i="5"/>
  <c r="AL345" i="5" l="1"/>
  <c r="AK345" i="5"/>
  <c r="AJ345" i="5"/>
  <c r="AH345" i="5"/>
  <c r="AG345" i="5"/>
  <c r="L345" i="5"/>
  <c r="M345" i="5" s="1"/>
  <c r="S345" i="5" l="1"/>
  <c r="U345" i="5" s="1"/>
  <c r="AI345" i="5" s="1"/>
  <c r="AM345" i="5" s="1"/>
  <c r="P345" i="5"/>
  <c r="Y345" i="5" l="1"/>
  <c r="L54" i="16"/>
  <c r="M54" i="16" s="1"/>
  <c r="AL53" i="16" l="1"/>
  <c r="AK53" i="16"/>
  <c r="AJ53" i="16"/>
  <c r="AH53" i="16"/>
  <c r="AG53" i="16"/>
  <c r="AL52" i="16"/>
  <c r="AK52" i="16"/>
  <c r="AJ52" i="16"/>
  <c r="AH52" i="16"/>
  <c r="AG52" i="16"/>
  <c r="L52" i="16"/>
  <c r="M52" i="16" s="1"/>
  <c r="S52" i="16" s="1"/>
  <c r="U52" i="16" s="1"/>
  <c r="AI52" i="16" l="1"/>
  <c r="AM52" i="16" s="1"/>
  <c r="Y52" i="16"/>
  <c r="P52" i="16"/>
  <c r="AL23" i="5"/>
  <c r="AK23" i="5"/>
  <c r="AJ23" i="5"/>
  <c r="AH23" i="5"/>
  <c r="AG23" i="5"/>
  <c r="L23" i="5"/>
  <c r="M23" i="5" s="1"/>
  <c r="P23" i="5" l="1"/>
  <c r="AI53" i="16"/>
  <c r="AM53" i="16" s="1"/>
  <c r="S23" i="5"/>
  <c r="U23" i="5" s="1"/>
  <c r="AI23" i="5" l="1"/>
  <c r="AM23" i="5" s="1"/>
  <c r="Y23" i="5"/>
  <c r="AL699" i="5" l="1"/>
  <c r="AK699" i="5"/>
  <c r="AJ699" i="5"/>
  <c r="AH699" i="5"/>
  <c r="AG699" i="5"/>
  <c r="AL655" i="5"/>
  <c r="AK655" i="5"/>
  <c r="AJ655" i="5"/>
  <c r="AH655" i="5"/>
  <c r="AG655" i="5"/>
  <c r="L655" i="5"/>
  <c r="M655" i="5" s="1"/>
  <c r="L698" i="5"/>
  <c r="M698" i="5" s="1"/>
  <c r="AL654" i="5"/>
  <c r="AK654" i="5"/>
  <c r="AJ654" i="5"/>
  <c r="AH654" i="5"/>
  <c r="AG654" i="5"/>
  <c r="L654" i="5"/>
  <c r="M654" i="5" s="1"/>
  <c r="S655" i="5" l="1"/>
  <c r="U655" i="5" s="1"/>
  <c r="AI655" i="5" s="1"/>
  <c r="AM655" i="5" s="1"/>
  <c r="AI699" i="5"/>
  <c r="AM699" i="5" s="1"/>
  <c r="P654" i="5"/>
  <c r="P655" i="5"/>
  <c r="S654" i="5"/>
  <c r="U654" i="5" s="1"/>
  <c r="AL1042" i="5"/>
  <c r="AK1042" i="5"/>
  <c r="AJ1042" i="5"/>
  <c r="AH1042" i="5"/>
  <c r="AG1042" i="5"/>
  <c r="L1042" i="5"/>
  <c r="M1042" i="5" s="1"/>
  <c r="Y655" i="5" l="1"/>
  <c r="S1042" i="5"/>
  <c r="U1042" i="5" s="1"/>
  <c r="AI1042" i="5" s="1"/>
  <c r="AM1042" i="5" s="1"/>
  <c r="AI654" i="5"/>
  <c r="AM654" i="5" s="1"/>
  <c r="Y654" i="5"/>
  <c r="P1042" i="5"/>
  <c r="V1030" i="5"/>
  <c r="W1030" i="5"/>
  <c r="X1030" i="5"/>
  <c r="V1024" i="5"/>
  <c r="W1024" i="5"/>
  <c r="X1024" i="5"/>
  <c r="Y1042" i="5" l="1"/>
  <c r="AL1040" i="5"/>
  <c r="AK1040" i="5"/>
  <c r="AJ1040" i="5"/>
  <c r="AH1040" i="5"/>
  <c r="AG1040" i="5"/>
  <c r="L1040" i="5"/>
  <c r="M1040" i="5" s="1"/>
  <c r="AL1039" i="5"/>
  <c r="AK1039" i="5"/>
  <c r="AJ1039" i="5"/>
  <c r="AH1039" i="5"/>
  <c r="AG1039" i="5"/>
  <c r="L1039" i="5"/>
  <c r="M1039" i="5" s="1"/>
  <c r="S1040" i="5" l="1"/>
  <c r="U1040" i="5" s="1"/>
  <c r="AI1040" i="5" s="1"/>
  <c r="AM1040" i="5" s="1"/>
  <c r="S1039" i="5"/>
  <c r="U1039" i="5" s="1"/>
  <c r="Y1039" i="5" s="1"/>
  <c r="P1040" i="5"/>
  <c r="P1039" i="5"/>
  <c r="L1038" i="5"/>
  <c r="M1038" i="5" s="1"/>
  <c r="AL1038" i="5"/>
  <c r="AK1038" i="5"/>
  <c r="AJ1038" i="5"/>
  <c r="AH1038" i="5"/>
  <c r="AG1038" i="5"/>
  <c r="Y1040" i="5" l="1"/>
  <c r="AI1039" i="5"/>
  <c r="AM1039" i="5" s="1"/>
  <c r="P1038" i="5"/>
  <c r="S1038" i="5"/>
  <c r="U1038" i="5" s="1"/>
  <c r="AL1036" i="5"/>
  <c r="AK1036" i="5"/>
  <c r="AJ1036" i="5"/>
  <c r="AH1036" i="5"/>
  <c r="AG1036" i="5"/>
  <c r="L1036" i="5"/>
  <c r="M1036" i="5" s="1"/>
  <c r="AL1035" i="5"/>
  <c r="AK1035" i="5"/>
  <c r="AJ1035" i="5"/>
  <c r="AH1035" i="5"/>
  <c r="AG1035" i="5"/>
  <c r="L1035" i="5"/>
  <c r="M1035" i="5" s="1"/>
  <c r="AL1034" i="5"/>
  <c r="AK1034" i="5"/>
  <c r="AJ1034" i="5"/>
  <c r="AH1034" i="5"/>
  <c r="AG1034" i="5"/>
  <c r="L1034" i="5"/>
  <c r="M1034" i="5" s="1"/>
  <c r="AL1033" i="5"/>
  <c r="AK1033" i="5"/>
  <c r="AJ1033" i="5"/>
  <c r="AH1033" i="5"/>
  <c r="AG1033" i="5"/>
  <c r="L1033" i="5"/>
  <c r="M1033" i="5" s="1"/>
  <c r="AL1032" i="5"/>
  <c r="AK1032" i="5"/>
  <c r="AJ1032" i="5"/>
  <c r="AH1032" i="5"/>
  <c r="AG1032" i="5"/>
  <c r="L1032" i="5"/>
  <c r="M1032" i="5" s="1"/>
  <c r="AL1031" i="5"/>
  <c r="AK1031" i="5"/>
  <c r="AJ1031" i="5"/>
  <c r="AH1031" i="5"/>
  <c r="AG1031" i="5"/>
  <c r="L1031" i="5"/>
  <c r="M1031" i="5" s="1"/>
  <c r="AL1029" i="5"/>
  <c r="AK1029" i="5"/>
  <c r="AJ1029" i="5"/>
  <c r="AH1029" i="5"/>
  <c r="AG1029" i="5"/>
  <c r="L1029" i="5"/>
  <c r="M1029" i="5" s="1"/>
  <c r="Y1038" i="5" l="1"/>
  <c r="S1032" i="5"/>
  <c r="U1032" i="5" s="1"/>
  <c r="Y1032" i="5" s="1"/>
  <c r="S1036" i="5"/>
  <c r="U1036" i="5" s="1"/>
  <c r="Y1036" i="5" s="1"/>
  <c r="AI1038" i="5"/>
  <c r="AM1038" i="5" s="1"/>
  <c r="P1029" i="5"/>
  <c r="S1029" i="5"/>
  <c r="U1029" i="5" s="1"/>
  <c r="P1034" i="5"/>
  <c r="S1034" i="5"/>
  <c r="U1034" i="5" s="1"/>
  <c r="P1031" i="5"/>
  <c r="S1031" i="5"/>
  <c r="U1031" i="5" s="1"/>
  <c r="S1033" i="5"/>
  <c r="U1033" i="5" s="1"/>
  <c r="P1033" i="5"/>
  <c r="P1035" i="5"/>
  <c r="S1035" i="5"/>
  <c r="U1035" i="5" s="1"/>
  <c r="P1032" i="5"/>
  <c r="P1036" i="5"/>
  <c r="AL86" i="16"/>
  <c r="AK86" i="16"/>
  <c r="AJ86" i="16"/>
  <c r="AH86" i="16"/>
  <c r="AG86" i="16"/>
  <c r="L86" i="16"/>
  <c r="M86" i="16" s="1"/>
  <c r="AI1032" i="5" l="1"/>
  <c r="AM1032" i="5" s="1"/>
  <c r="U1037" i="5"/>
  <c r="AI1037" i="5" s="1"/>
  <c r="AI1036" i="5"/>
  <c r="AM1036" i="5" s="1"/>
  <c r="Y1033" i="5"/>
  <c r="AI1033" i="5"/>
  <c r="AM1033" i="5" s="1"/>
  <c r="Y1035" i="5"/>
  <c r="AI1035" i="5"/>
  <c r="AM1035" i="5" s="1"/>
  <c r="Y1034" i="5"/>
  <c r="AI1034" i="5"/>
  <c r="AM1034" i="5" s="1"/>
  <c r="Y1031" i="5"/>
  <c r="AI1031" i="5"/>
  <c r="AM1031" i="5" s="1"/>
  <c r="Y1029" i="5"/>
  <c r="AI1029" i="5"/>
  <c r="AM1029" i="5" s="1"/>
  <c r="S86" i="16"/>
  <c r="U86" i="16" s="1"/>
  <c r="AI86" i="16" s="1"/>
  <c r="AM86" i="16" s="1"/>
  <c r="P86" i="16"/>
  <c r="L1026" i="5"/>
  <c r="M1026" i="5" s="1"/>
  <c r="AL1043" i="5"/>
  <c r="AK1043" i="5"/>
  <c r="AJ1043" i="5"/>
  <c r="AH1043" i="5"/>
  <c r="AG1043" i="5"/>
  <c r="AL1028" i="5"/>
  <c r="AK1028" i="5"/>
  <c r="AJ1028" i="5"/>
  <c r="AH1028" i="5"/>
  <c r="AG1028" i="5"/>
  <c r="S1028" i="5" s="1"/>
  <c r="AL1026" i="5"/>
  <c r="AK1026" i="5"/>
  <c r="AJ1026" i="5"/>
  <c r="AH1026" i="5"/>
  <c r="AG1026" i="5"/>
  <c r="AL1025" i="5"/>
  <c r="AK1025" i="5"/>
  <c r="AJ1025" i="5"/>
  <c r="AH1025" i="5"/>
  <c r="AG1025" i="5"/>
  <c r="L1025" i="5"/>
  <c r="M1025" i="5" s="1"/>
  <c r="AL1020" i="5"/>
  <c r="AK1020" i="5"/>
  <c r="AJ1020" i="5"/>
  <c r="AH1020" i="5"/>
  <c r="AG1020" i="5"/>
  <c r="L1020" i="5"/>
  <c r="M1020" i="5" s="1"/>
  <c r="Y1037" i="5" l="1"/>
  <c r="P1025" i="5"/>
  <c r="S1043" i="5"/>
  <c r="U1043" i="5" s="1"/>
  <c r="U1045" i="5" s="1"/>
  <c r="P1043" i="5"/>
  <c r="P1026" i="5"/>
  <c r="Y86" i="16"/>
  <c r="Y1028" i="5"/>
  <c r="P1028" i="5"/>
  <c r="S1026" i="5"/>
  <c r="U1026" i="5" s="1"/>
  <c r="S1025" i="5"/>
  <c r="U1025" i="5" s="1"/>
  <c r="S1020" i="5"/>
  <c r="U1020" i="5" s="1"/>
  <c r="P1020" i="5"/>
  <c r="L509" i="5"/>
  <c r="M509" i="5" s="1"/>
  <c r="U1030" i="5" l="1"/>
  <c r="Y1043" i="5"/>
  <c r="Y1045" i="5" s="1"/>
  <c r="AI1045" i="5"/>
  <c r="AI1028" i="5"/>
  <c r="AM1028" i="5" s="1"/>
  <c r="AI1043" i="5"/>
  <c r="AM1043" i="5" s="1"/>
  <c r="AI1026" i="5"/>
  <c r="AM1026" i="5" s="1"/>
  <c r="Y1026" i="5"/>
  <c r="AI1025" i="5"/>
  <c r="AM1025" i="5" s="1"/>
  <c r="Y1025" i="5"/>
  <c r="Y1020" i="5"/>
  <c r="AI1020" i="5"/>
  <c r="AM1020" i="5" s="1"/>
  <c r="AL193" i="5"/>
  <c r="AK193" i="5"/>
  <c r="AJ193" i="5"/>
  <c r="AH193" i="5"/>
  <c r="AG193" i="5"/>
  <c r="L193" i="5"/>
  <c r="M193" i="5" s="1"/>
  <c r="Y1030" i="5" l="1"/>
  <c r="S193" i="5"/>
  <c r="U193" i="5" s="1"/>
  <c r="AI193" i="5" s="1"/>
  <c r="AM193" i="5" s="1"/>
  <c r="P193" i="5"/>
  <c r="AL80" i="19"/>
  <c r="AK80" i="19"/>
  <c r="AJ80" i="19"/>
  <c r="AH80" i="19"/>
  <c r="AG80" i="19"/>
  <c r="M80" i="19"/>
  <c r="S80" i="19" s="1"/>
  <c r="U80" i="19" s="1"/>
  <c r="L80" i="19"/>
  <c r="AL91" i="19"/>
  <c r="AK91" i="19"/>
  <c r="AJ91" i="19"/>
  <c r="AH91" i="19"/>
  <c r="AG91" i="19"/>
  <c r="L91" i="19"/>
  <c r="M91" i="19" s="1"/>
  <c r="AL90" i="19"/>
  <c r="AK90" i="19"/>
  <c r="AJ90" i="19"/>
  <c r="AH90" i="19"/>
  <c r="AG90" i="19"/>
  <c r="L90" i="19"/>
  <c r="M90" i="19" s="1"/>
  <c r="AL89" i="19"/>
  <c r="AK89" i="19"/>
  <c r="AJ89" i="19"/>
  <c r="AH89" i="19"/>
  <c r="AG89" i="19"/>
  <c r="L89" i="19"/>
  <c r="M89" i="19" s="1"/>
  <c r="AL88" i="19"/>
  <c r="AK88" i="19"/>
  <c r="AJ88" i="19"/>
  <c r="AH88" i="19"/>
  <c r="AG88" i="19"/>
  <c r="L88" i="19"/>
  <c r="M88" i="19" s="1"/>
  <c r="AL87" i="19"/>
  <c r="AK87" i="19"/>
  <c r="AJ87" i="19"/>
  <c r="AH87" i="19"/>
  <c r="AG87" i="19"/>
  <c r="L87" i="19"/>
  <c r="M87" i="19" s="1"/>
  <c r="AL86" i="19"/>
  <c r="AK86" i="19"/>
  <c r="AJ86" i="19"/>
  <c r="AH86" i="19"/>
  <c r="AG86" i="19"/>
  <c r="L86" i="19"/>
  <c r="M86" i="19" s="1"/>
  <c r="AL85" i="19"/>
  <c r="AK85" i="19"/>
  <c r="AJ85" i="19"/>
  <c r="AH85" i="19"/>
  <c r="AG85" i="19"/>
  <c r="L85" i="19"/>
  <c r="M85" i="19" s="1"/>
  <c r="AL84" i="19"/>
  <c r="AK84" i="19"/>
  <c r="AJ84" i="19"/>
  <c r="AH84" i="19"/>
  <c r="AG84" i="19"/>
  <c r="L84" i="19"/>
  <c r="M84" i="19" s="1"/>
  <c r="AL83" i="19"/>
  <c r="AK83" i="19"/>
  <c r="AJ83" i="19"/>
  <c r="AH83" i="19"/>
  <c r="AG83" i="19"/>
  <c r="L83" i="19"/>
  <c r="M83" i="19" s="1"/>
  <c r="AL79" i="19"/>
  <c r="AK79" i="19"/>
  <c r="AJ79" i="19"/>
  <c r="AH79" i="19"/>
  <c r="AG79" i="19"/>
  <c r="L79" i="19"/>
  <c r="M79" i="19" s="1"/>
  <c r="AL78" i="19"/>
  <c r="AK78" i="19"/>
  <c r="AJ78" i="19"/>
  <c r="AH78" i="19"/>
  <c r="AG78" i="19"/>
  <c r="L78" i="19"/>
  <c r="M78" i="19" s="1"/>
  <c r="AL77" i="19"/>
  <c r="AK77" i="19"/>
  <c r="AJ77" i="19"/>
  <c r="AH77" i="19"/>
  <c r="AG77" i="19"/>
  <c r="L77" i="19"/>
  <c r="M77" i="19" s="1"/>
  <c r="AL76" i="19"/>
  <c r="AK76" i="19"/>
  <c r="AJ76" i="19"/>
  <c r="AH76" i="19"/>
  <c r="AG76" i="19"/>
  <c r="L76" i="19"/>
  <c r="M76" i="19" s="1"/>
  <c r="AL74" i="19"/>
  <c r="AK74" i="19"/>
  <c r="AJ74" i="19"/>
  <c r="AH74" i="19"/>
  <c r="AG74" i="19"/>
  <c r="L74" i="19"/>
  <c r="M74" i="19" s="1"/>
  <c r="AL73" i="19"/>
  <c r="AK73" i="19"/>
  <c r="AJ73" i="19"/>
  <c r="AH73" i="19"/>
  <c r="AG73" i="19"/>
  <c r="L73" i="19"/>
  <c r="M73" i="19" s="1"/>
  <c r="AL72" i="19"/>
  <c r="AK72" i="19"/>
  <c r="AJ72" i="19"/>
  <c r="AH72" i="19"/>
  <c r="AG72" i="19"/>
  <c r="L72" i="19"/>
  <c r="M72" i="19" s="1"/>
  <c r="S72" i="19" s="1"/>
  <c r="U72" i="19" s="1"/>
  <c r="AL71" i="19"/>
  <c r="AK71" i="19"/>
  <c r="AJ71" i="19"/>
  <c r="AH71" i="19"/>
  <c r="AG71" i="19"/>
  <c r="L71" i="19"/>
  <c r="M71" i="19" s="1"/>
  <c r="AL70" i="19"/>
  <c r="AK70" i="19"/>
  <c r="AJ70" i="19"/>
  <c r="AH70" i="19"/>
  <c r="AG70" i="19"/>
  <c r="L70" i="19"/>
  <c r="M70" i="19" s="1"/>
  <c r="AL68" i="19"/>
  <c r="AK68" i="19"/>
  <c r="AJ68" i="19"/>
  <c r="AH68" i="19"/>
  <c r="AG68" i="19"/>
  <c r="L68" i="19"/>
  <c r="M68" i="19" s="1"/>
  <c r="AL67" i="19"/>
  <c r="AK67" i="19"/>
  <c r="AJ67" i="19"/>
  <c r="AH67" i="19"/>
  <c r="AG67" i="19"/>
  <c r="L67" i="19"/>
  <c r="M67" i="19" s="1"/>
  <c r="AL66" i="19"/>
  <c r="AK66" i="19"/>
  <c r="AJ66" i="19"/>
  <c r="AH66" i="19"/>
  <c r="AG66" i="19"/>
  <c r="L66" i="19"/>
  <c r="M66" i="19" s="1"/>
  <c r="AL65" i="19"/>
  <c r="AK65" i="19"/>
  <c r="AJ65" i="19"/>
  <c r="AH65" i="19"/>
  <c r="AG65" i="19"/>
  <c r="M65" i="19"/>
  <c r="L65" i="19"/>
  <c r="AL63" i="19"/>
  <c r="AK63" i="19"/>
  <c r="AJ63" i="19"/>
  <c r="AH63" i="19"/>
  <c r="AG63" i="19"/>
  <c r="L63" i="19"/>
  <c r="M63" i="19" s="1"/>
  <c r="P63" i="19" s="1"/>
  <c r="AL62" i="19"/>
  <c r="AK62" i="19"/>
  <c r="AJ62" i="19"/>
  <c r="AH62" i="19"/>
  <c r="AG62" i="19"/>
  <c r="L62" i="19"/>
  <c r="M62" i="19" s="1"/>
  <c r="AL61" i="19"/>
  <c r="AK61" i="19"/>
  <c r="AJ61" i="19"/>
  <c r="AH61" i="19"/>
  <c r="AG61" i="19"/>
  <c r="L61" i="19"/>
  <c r="M61" i="19" s="1"/>
  <c r="AL60" i="19"/>
  <c r="AK60" i="19"/>
  <c r="AJ60" i="19"/>
  <c r="AH60" i="19"/>
  <c r="AG60" i="19"/>
  <c r="L60" i="19"/>
  <c r="M60" i="19" s="1"/>
  <c r="P60" i="19" s="1"/>
  <c r="AL59" i="19"/>
  <c r="AK59" i="19"/>
  <c r="AJ59" i="19"/>
  <c r="AH59" i="19"/>
  <c r="AG59" i="19"/>
  <c r="M59" i="19"/>
  <c r="L59" i="19"/>
  <c r="AL57" i="19"/>
  <c r="AK57" i="19"/>
  <c r="AJ57" i="19"/>
  <c r="AH57" i="19"/>
  <c r="AG57" i="19"/>
  <c r="L57" i="19"/>
  <c r="M57" i="19" s="1"/>
  <c r="AL56" i="19"/>
  <c r="AK56" i="19"/>
  <c r="AJ56" i="19"/>
  <c r="AH56" i="19"/>
  <c r="AG56" i="19"/>
  <c r="L56" i="19"/>
  <c r="M56" i="19" s="1"/>
  <c r="AL55" i="19"/>
  <c r="AK55" i="19"/>
  <c r="AJ55" i="19"/>
  <c r="AH55" i="19"/>
  <c r="AG55" i="19"/>
  <c r="L55" i="19"/>
  <c r="M55" i="19" s="1"/>
  <c r="AL54" i="19"/>
  <c r="AK54" i="19"/>
  <c r="AJ54" i="19"/>
  <c r="AH54" i="19"/>
  <c r="AG54" i="19"/>
  <c r="L54" i="19"/>
  <c r="M54" i="19" s="1"/>
  <c r="S54" i="19" s="1"/>
  <c r="U54" i="19" s="1"/>
  <c r="AL53" i="19"/>
  <c r="AK53" i="19"/>
  <c r="AJ53" i="19"/>
  <c r="AH53" i="19"/>
  <c r="AG53" i="19"/>
  <c r="L53" i="19"/>
  <c r="M53" i="19" s="1"/>
  <c r="AL52" i="19"/>
  <c r="AK52" i="19"/>
  <c r="AJ52" i="19"/>
  <c r="AH52" i="19"/>
  <c r="AG52" i="19"/>
  <c r="L52" i="19"/>
  <c r="M52" i="19" s="1"/>
  <c r="AL50" i="19"/>
  <c r="AK50" i="19"/>
  <c r="AJ50" i="19"/>
  <c r="AH50" i="19"/>
  <c r="AG50" i="19"/>
  <c r="L50" i="19"/>
  <c r="M50" i="19" s="1"/>
  <c r="AL49" i="19"/>
  <c r="AK49" i="19"/>
  <c r="AJ49" i="19"/>
  <c r="AH49" i="19"/>
  <c r="AG49" i="19"/>
  <c r="L49" i="19"/>
  <c r="M49" i="19" s="1"/>
  <c r="AL48" i="19"/>
  <c r="AK48" i="19"/>
  <c r="AJ48" i="19"/>
  <c r="AH48" i="19"/>
  <c r="AG48" i="19"/>
  <c r="L48" i="19"/>
  <c r="M48" i="19" s="1"/>
  <c r="AL47" i="19"/>
  <c r="AK47" i="19"/>
  <c r="AJ47" i="19"/>
  <c r="AH47" i="19"/>
  <c r="AG47" i="19"/>
  <c r="L47" i="19"/>
  <c r="M47" i="19" s="1"/>
  <c r="AL46" i="19"/>
  <c r="AK46" i="19"/>
  <c r="AJ46" i="19"/>
  <c r="AH46" i="19"/>
  <c r="AG46" i="19"/>
  <c r="L46" i="19"/>
  <c r="M46" i="19" s="1"/>
  <c r="AL45" i="19"/>
  <c r="AK45" i="19"/>
  <c r="AJ45" i="19"/>
  <c r="AH45" i="19"/>
  <c r="AG45" i="19"/>
  <c r="L45" i="19"/>
  <c r="M45" i="19" s="1"/>
  <c r="AL44" i="19"/>
  <c r="AK44" i="19"/>
  <c r="AJ44" i="19"/>
  <c r="AH44" i="19"/>
  <c r="AG44" i="19"/>
  <c r="L44" i="19"/>
  <c r="M44" i="19" s="1"/>
  <c r="AL43" i="19"/>
  <c r="AK43" i="19"/>
  <c r="AJ43" i="19"/>
  <c r="AH43" i="19"/>
  <c r="AG43" i="19"/>
  <c r="L43" i="19"/>
  <c r="M43" i="19" s="1"/>
  <c r="AL42" i="19"/>
  <c r="AK42" i="19"/>
  <c r="AJ42" i="19"/>
  <c r="AH42" i="19"/>
  <c r="AG42" i="19"/>
  <c r="L42" i="19"/>
  <c r="M42" i="19" s="1"/>
  <c r="AL41" i="19"/>
  <c r="AK41" i="19"/>
  <c r="AJ41" i="19"/>
  <c r="AH41" i="19"/>
  <c r="AG41" i="19"/>
  <c r="L41" i="19"/>
  <c r="M41" i="19" s="1"/>
  <c r="AL40" i="19"/>
  <c r="AK40" i="19"/>
  <c r="AJ40" i="19"/>
  <c r="AH40" i="19"/>
  <c r="AG40" i="19"/>
  <c r="L40" i="19"/>
  <c r="M40" i="19" s="1"/>
  <c r="AL38" i="19"/>
  <c r="AK38" i="19"/>
  <c r="AJ38" i="19"/>
  <c r="AH38" i="19"/>
  <c r="AG38" i="19"/>
  <c r="L38" i="19"/>
  <c r="M38" i="19" s="1"/>
  <c r="S38" i="19" s="1"/>
  <c r="U38" i="19" s="1"/>
  <c r="AL37" i="19"/>
  <c r="AK37" i="19"/>
  <c r="AJ37" i="19"/>
  <c r="AH37" i="19"/>
  <c r="AG37" i="19"/>
  <c r="L37" i="19"/>
  <c r="M37" i="19" s="1"/>
  <c r="AL36" i="19"/>
  <c r="AK36" i="19"/>
  <c r="AJ36" i="19"/>
  <c r="AH36" i="19"/>
  <c r="AG36" i="19"/>
  <c r="M36" i="19"/>
  <c r="S36" i="19" s="1"/>
  <c r="U36" i="19" s="1"/>
  <c r="L36" i="19"/>
  <c r="AL35" i="19"/>
  <c r="AK35" i="19"/>
  <c r="AJ35" i="19"/>
  <c r="AH35" i="19"/>
  <c r="AG35" i="19"/>
  <c r="L35" i="19"/>
  <c r="M35" i="19" s="1"/>
  <c r="AL34" i="19"/>
  <c r="AK34" i="19"/>
  <c r="AJ34" i="19"/>
  <c r="AH34" i="19"/>
  <c r="AG34" i="19"/>
  <c r="L34" i="19"/>
  <c r="M34" i="19" s="1"/>
  <c r="AL32" i="19"/>
  <c r="AK32" i="19"/>
  <c r="AJ32" i="19"/>
  <c r="AH32" i="19"/>
  <c r="AG32" i="19"/>
  <c r="L32" i="19"/>
  <c r="M32" i="19" s="1"/>
  <c r="AL31" i="19"/>
  <c r="AK31" i="19"/>
  <c r="AJ31" i="19"/>
  <c r="AH31" i="19"/>
  <c r="AG31" i="19"/>
  <c r="L31" i="19"/>
  <c r="M31" i="19" s="1"/>
  <c r="AL30" i="19"/>
  <c r="AK30" i="19"/>
  <c r="AJ30" i="19"/>
  <c r="AH30" i="19"/>
  <c r="AG30" i="19"/>
  <c r="L30" i="19"/>
  <c r="M30" i="19" s="1"/>
  <c r="AL29" i="19"/>
  <c r="AK29" i="19"/>
  <c r="AJ29" i="19"/>
  <c r="AH29" i="19"/>
  <c r="AG29" i="19"/>
  <c r="L29" i="19"/>
  <c r="M29" i="19" s="1"/>
  <c r="AL28" i="19"/>
  <c r="AK28" i="19"/>
  <c r="AJ28" i="19"/>
  <c r="AH28" i="19"/>
  <c r="AG28" i="19"/>
  <c r="L28" i="19"/>
  <c r="M28" i="19" s="1"/>
  <c r="AL27" i="19"/>
  <c r="AK27" i="19"/>
  <c r="AJ27" i="19"/>
  <c r="AH27" i="19"/>
  <c r="AG27" i="19"/>
  <c r="L27" i="19"/>
  <c r="M27" i="19" s="1"/>
  <c r="AL26" i="19"/>
  <c r="AK26" i="19"/>
  <c r="AJ26" i="19"/>
  <c r="AH26" i="19"/>
  <c r="AG26" i="19"/>
  <c r="L26" i="19"/>
  <c r="M26" i="19" s="1"/>
  <c r="AL25" i="19"/>
  <c r="AK25" i="19"/>
  <c r="AJ25" i="19"/>
  <c r="AH25" i="19"/>
  <c r="AG25" i="19"/>
  <c r="L25" i="19"/>
  <c r="M25" i="19" s="1"/>
  <c r="AL24" i="19"/>
  <c r="AK24" i="19"/>
  <c r="AJ24" i="19"/>
  <c r="AH24" i="19"/>
  <c r="AG24" i="19"/>
  <c r="L24" i="19"/>
  <c r="M24" i="19" s="1"/>
  <c r="AL23" i="19"/>
  <c r="AK23" i="19"/>
  <c r="AJ23" i="19"/>
  <c r="AH23" i="19"/>
  <c r="AG23" i="19"/>
  <c r="L23" i="19"/>
  <c r="M23" i="19" s="1"/>
  <c r="AL22" i="19"/>
  <c r="AK22" i="19"/>
  <c r="AJ22" i="19"/>
  <c r="AH22" i="19"/>
  <c r="AG22" i="19"/>
  <c r="L22" i="19"/>
  <c r="M22" i="19" s="1"/>
  <c r="P22" i="19" s="1"/>
  <c r="AL20" i="19"/>
  <c r="AK20" i="19"/>
  <c r="AJ20" i="19"/>
  <c r="AH20" i="19"/>
  <c r="AG20" i="19"/>
  <c r="L20" i="19"/>
  <c r="M20" i="19" s="1"/>
  <c r="P20" i="19" s="1"/>
  <c r="AL19" i="19"/>
  <c r="AK19" i="19"/>
  <c r="AJ19" i="19"/>
  <c r="AH19" i="19"/>
  <c r="AG19" i="19"/>
  <c r="L19" i="19"/>
  <c r="M19" i="19" s="1"/>
  <c r="AL18" i="19"/>
  <c r="AK18" i="19"/>
  <c r="AJ18" i="19"/>
  <c r="AH18" i="19"/>
  <c r="AG18" i="19"/>
  <c r="M18" i="19"/>
  <c r="L18" i="19"/>
  <c r="AL17" i="19"/>
  <c r="AK17" i="19"/>
  <c r="AJ17" i="19"/>
  <c r="AH17" i="19"/>
  <c r="AG17" i="19"/>
  <c r="L17" i="19"/>
  <c r="M17" i="19" s="1"/>
  <c r="AL16" i="19"/>
  <c r="AK16" i="19"/>
  <c r="AJ16" i="19"/>
  <c r="AH16" i="19"/>
  <c r="AG16" i="19"/>
  <c r="L16" i="19"/>
  <c r="M16" i="19" s="1"/>
  <c r="AL15" i="19"/>
  <c r="AK15" i="19"/>
  <c r="AJ15" i="19"/>
  <c r="AH15" i="19"/>
  <c r="AG15" i="19"/>
  <c r="P15" i="19" s="1"/>
  <c r="L15" i="19"/>
  <c r="M15" i="19" s="1"/>
  <c r="AL13" i="19"/>
  <c r="AK13" i="19"/>
  <c r="AJ13" i="19"/>
  <c r="AH13" i="19"/>
  <c r="AG13" i="19"/>
  <c r="L13" i="19"/>
  <c r="M13" i="19" s="1"/>
  <c r="AL12" i="19"/>
  <c r="AK12" i="19"/>
  <c r="AJ12" i="19"/>
  <c r="AH12" i="19"/>
  <c r="AG12" i="19"/>
  <c r="L12" i="19"/>
  <c r="M12" i="19" s="1"/>
  <c r="AL11" i="19"/>
  <c r="AK11" i="19"/>
  <c r="AJ11" i="19"/>
  <c r="AH11" i="19"/>
  <c r="AG11" i="19"/>
  <c r="L11" i="19"/>
  <c r="M11" i="19" s="1"/>
  <c r="AL10" i="19"/>
  <c r="AK10" i="19"/>
  <c r="AJ10" i="19"/>
  <c r="AH10" i="19"/>
  <c r="AG10" i="19"/>
  <c r="L10" i="19"/>
  <c r="M10" i="19" s="1"/>
  <c r="AL9" i="19"/>
  <c r="AK9" i="19"/>
  <c r="AJ9" i="19"/>
  <c r="AH9" i="19"/>
  <c r="AG9" i="19"/>
  <c r="L9" i="19"/>
  <c r="M9" i="19" s="1"/>
  <c r="AL8" i="19"/>
  <c r="AK8" i="19"/>
  <c r="AJ8" i="19"/>
  <c r="AH8" i="19"/>
  <c r="AG8" i="19"/>
  <c r="L8" i="19"/>
  <c r="M8" i="19" s="1"/>
  <c r="AL7" i="19"/>
  <c r="AK7" i="19"/>
  <c r="AJ7" i="19"/>
  <c r="AH7" i="19"/>
  <c r="AG7" i="19"/>
  <c r="P7" i="19" s="1"/>
  <c r="L7" i="19"/>
  <c r="M7" i="19" s="1"/>
  <c r="AL83" i="16"/>
  <c r="AK83" i="16"/>
  <c r="AJ83" i="16"/>
  <c r="AH83" i="16"/>
  <c r="AG83" i="16"/>
  <c r="L83" i="16"/>
  <c r="M83" i="16" s="1"/>
  <c r="AL81" i="16"/>
  <c r="AK81" i="16"/>
  <c r="AJ81" i="16"/>
  <c r="AH81" i="16"/>
  <c r="AG81" i="16"/>
  <c r="L81" i="16"/>
  <c r="M81" i="16" s="1"/>
  <c r="AL82" i="16"/>
  <c r="AK82" i="16"/>
  <c r="AJ82" i="16"/>
  <c r="AH82" i="16"/>
  <c r="AG82" i="16"/>
  <c r="L82" i="16"/>
  <c r="M82" i="16" s="1"/>
  <c r="AL92" i="16"/>
  <c r="AK92" i="16"/>
  <c r="AJ92" i="16"/>
  <c r="AH92" i="16"/>
  <c r="AG92" i="16"/>
  <c r="AL91" i="16"/>
  <c r="AK91" i="16"/>
  <c r="AJ91" i="16"/>
  <c r="AH91" i="16"/>
  <c r="AG91" i="16"/>
  <c r="L91" i="16"/>
  <c r="M91" i="16" s="1"/>
  <c r="AL90" i="16"/>
  <c r="AK90" i="16"/>
  <c r="AJ90" i="16"/>
  <c r="AH90" i="16"/>
  <c r="AG90" i="16"/>
  <c r="L90" i="16"/>
  <c r="M90" i="16" s="1"/>
  <c r="AL89" i="16"/>
  <c r="AK89" i="16"/>
  <c r="AJ89" i="16"/>
  <c r="AH89" i="16"/>
  <c r="AG89" i="16"/>
  <c r="L89" i="16"/>
  <c r="M89" i="16" s="1"/>
  <c r="AL88" i="16"/>
  <c r="AK88" i="16"/>
  <c r="AJ88" i="16"/>
  <c r="AH88" i="16"/>
  <c r="AG88" i="16"/>
  <c r="L88" i="16"/>
  <c r="M88" i="16" s="1"/>
  <c r="AL87" i="16"/>
  <c r="AK87" i="16"/>
  <c r="AJ87" i="16"/>
  <c r="AH87" i="16"/>
  <c r="AG87" i="16"/>
  <c r="L87" i="16"/>
  <c r="M87" i="16" s="1"/>
  <c r="AL85" i="16"/>
  <c r="AK85" i="16"/>
  <c r="AJ85" i="16"/>
  <c r="AH85" i="16"/>
  <c r="AG85" i="16"/>
  <c r="L85" i="16"/>
  <c r="M85" i="16" s="1"/>
  <c r="AL80" i="16"/>
  <c r="AK80" i="16"/>
  <c r="AJ80" i="16"/>
  <c r="AH80" i="16"/>
  <c r="AG80" i="16"/>
  <c r="L80" i="16"/>
  <c r="M80" i="16" s="1"/>
  <c r="P89" i="19" l="1"/>
  <c r="S24" i="19"/>
  <c r="U24" i="19" s="1"/>
  <c r="S28" i="19"/>
  <c r="U28" i="19" s="1"/>
  <c r="S32" i="19"/>
  <c r="U32" i="19" s="1"/>
  <c r="Y193" i="5"/>
  <c r="S81" i="16"/>
  <c r="U81" i="16" s="1"/>
  <c r="S88" i="16"/>
  <c r="U88" i="16" s="1"/>
  <c r="S85" i="16"/>
  <c r="U85" i="16" s="1"/>
  <c r="Y85" i="16" s="1"/>
  <c r="S89" i="16"/>
  <c r="U89" i="16" s="1"/>
  <c r="AI89" i="16" s="1"/>
  <c r="AM89" i="16" s="1"/>
  <c r="P88" i="16"/>
  <c r="S82" i="16"/>
  <c r="U82" i="16" s="1"/>
  <c r="Y82" i="16" s="1"/>
  <c r="S83" i="16"/>
  <c r="U83" i="16" s="1"/>
  <c r="AI83" i="16" s="1"/>
  <c r="AM83" i="16" s="1"/>
  <c r="AI80" i="19"/>
  <c r="AM80" i="19" s="1"/>
  <c r="Y80" i="19"/>
  <c r="P80" i="19"/>
  <c r="P8" i="19"/>
  <c r="P12" i="19"/>
  <c r="S17" i="19"/>
  <c r="U17" i="19" s="1"/>
  <c r="AI17" i="19" s="1"/>
  <c r="AM17" i="19" s="1"/>
  <c r="P59" i="19"/>
  <c r="P79" i="19"/>
  <c r="S9" i="19"/>
  <c r="U9" i="19" s="1"/>
  <c r="P11" i="19"/>
  <c r="S13" i="19"/>
  <c r="U13" i="19" s="1"/>
  <c r="Y13" i="19" s="1"/>
  <c r="P16" i="19"/>
  <c r="S34" i="19"/>
  <c r="U34" i="19" s="1"/>
  <c r="P57" i="19"/>
  <c r="P65" i="19"/>
  <c r="S76" i="19"/>
  <c r="U76" i="19" s="1"/>
  <c r="S86" i="19"/>
  <c r="U86" i="19" s="1"/>
  <c r="P10" i="19"/>
  <c r="S10" i="19"/>
  <c r="U10" i="19" s="1"/>
  <c r="AI10" i="19" s="1"/>
  <c r="AM10" i="19" s="1"/>
  <c r="P85" i="19"/>
  <c r="S85" i="19"/>
  <c r="U85" i="19" s="1"/>
  <c r="Y85" i="19" s="1"/>
  <c r="P53" i="19"/>
  <c r="S53" i="19"/>
  <c r="U53" i="19" s="1"/>
  <c r="Y53" i="19" s="1"/>
  <c r="P71" i="19"/>
  <c r="S71" i="19"/>
  <c r="U71" i="19" s="1"/>
  <c r="Y71" i="19" s="1"/>
  <c r="P26" i="19"/>
  <c r="S26" i="19"/>
  <c r="U26" i="19" s="1"/>
  <c r="Y26" i="19" s="1"/>
  <c r="P30" i="19"/>
  <c r="S30" i="19"/>
  <c r="U30" i="19" s="1"/>
  <c r="Y30" i="19" s="1"/>
  <c r="P43" i="19"/>
  <c r="S43" i="19"/>
  <c r="U43" i="19" s="1"/>
  <c r="Y43" i="19" s="1"/>
  <c r="P47" i="19"/>
  <c r="S47" i="19"/>
  <c r="U47" i="19" s="1"/>
  <c r="AI47" i="19" s="1"/>
  <c r="AM47" i="19" s="1"/>
  <c r="S20" i="19"/>
  <c r="U20" i="19" s="1"/>
  <c r="Y20" i="19" s="1"/>
  <c r="S22" i="19"/>
  <c r="U22" i="19" s="1"/>
  <c r="Y22" i="19" s="1"/>
  <c r="S57" i="19"/>
  <c r="U57" i="19" s="1"/>
  <c r="AI57" i="19" s="1"/>
  <c r="AM57" i="19" s="1"/>
  <c r="P86" i="19"/>
  <c r="S89" i="19"/>
  <c r="U89" i="19" s="1"/>
  <c r="Y89" i="19" s="1"/>
  <c r="S40" i="19"/>
  <c r="U40" i="19" s="1"/>
  <c r="Y40" i="19" s="1"/>
  <c r="S44" i="19"/>
  <c r="U44" i="19" s="1"/>
  <c r="S48" i="19"/>
  <c r="U48" i="19" s="1"/>
  <c r="Y48" i="19" s="1"/>
  <c r="S59" i="19"/>
  <c r="U59" i="19" s="1"/>
  <c r="Y59" i="19" s="1"/>
  <c r="S63" i="19"/>
  <c r="U63" i="19" s="1"/>
  <c r="AI63" i="19" s="1"/>
  <c r="AM63" i="19" s="1"/>
  <c r="S65" i="19"/>
  <c r="U65" i="19" s="1"/>
  <c r="Y65" i="19" s="1"/>
  <c r="S79" i="19"/>
  <c r="U79" i="19" s="1"/>
  <c r="Y79" i="19" s="1"/>
  <c r="S18" i="19"/>
  <c r="U18" i="19" s="1"/>
  <c r="AI18" i="19" s="1"/>
  <c r="AM18" i="19" s="1"/>
  <c r="P40" i="19"/>
  <c r="P44" i="19"/>
  <c r="P48" i="19"/>
  <c r="S60" i="19"/>
  <c r="U60" i="19" s="1"/>
  <c r="Y60" i="19" s="1"/>
  <c r="P66" i="19"/>
  <c r="S90" i="19"/>
  <c r="U90" i="19" s="1"/>
  <c r="Y9" i="19"/>
  <c r="AI9" i="19"/>
  <c r="AM9" i="19" s="1"/>
  <c r="Y17" i="19"/>
  <c r="Y18" i="19"/>
  <c r="P23" i="19"/>
  <c r="S23" i="19"/>
  <c r="U23" i="19" s="1"/>
  <c r="S29" i="19"/>
  <c r="U29" i="19" s="1"/>
  <c r="P29" i="19"/>
  <c r="Y34" i="19"/>
  <c r="AI34" i="19"/>
  <c r="AM34" i="19" s="1"/>
  <c r="S7" i="19"/>
  <c r="U7" i="19" s="1"/>
  <c r="S8" i="19"/>
  <c r="U8" i="19" s="1"/>
  <c r="P9" i="19"/>
  <c r="S15" i="19"/>
  <c r="U15" i="19" s="1"/>
  <c r="S16" i="19"/>
  <c r="U16" i="19" s="1"/>
  <c r="P17" i="19"/>
  <c r="S25" i="19"/>
  <c r="U25" i="19" s="1"/>
  <c r="P25" i="19"/>
  <c r="AI26" i="19"/>
  <c r="AM26" i="19" s="1"/>
  <c r="AI32" i="19"/>
  <c r="AM32" i="19" s="1"/>
  <c r="Y32" i="19"/>
  <c r="Y36" i="19"/>
  <c r="AI36" i="19"/>
  <c r="AM36" i="19" s="1"/>
  <c r="Y38" i="19"/>
  <c r="AI38" i="19"/>
  <c r="AM38" i="19" s="1"/>
  <c r="S19" i="19"/>
  <c r="U19" i="19" s="1"/>
  <c r="P19" i="19"/>
  <c r="AI22" i="19"/>
  <c r="AM22" i="19" s="1"/>
  <c r="Y28" i="19"/>
  <c r="AI28" i="19"/>
  <c r="AM28" i="19" s="1"/>
  <c r="S31" i="19"/>
  <c r="U31" i="19" s="1"/>
  <c r="P31" i="19"/>
  <c r="S35" i="19"/>
  <c r="U35" i="19" s="1"/>
  <c r="P35" i="19"/>
  <c r="S11" i="19"/>
  <c r="U11" i="19" s="1"/>
  <c r="S12" i="19"/>
  <c r="U12" i="19" s="1"/>
  <c r="P13" i="19"/>
  <c r="Y24" i="19"/>
  <c r="AI24" i="19"/>
  <c r="AM24" i="19" s="1"/>
  <c r="S27" i="19"/>
  <c r="U27" i="19" s="1"/>
  <c r="P27" i="19"/>
  <c r="P37" i="19"/>
  <c r="S37" i="19"/>
  <c r="U37" i="19" s="1"/>
  <c r="P18" i="19"/>
  <c r="P24" i="19"/>
  <c r="P28" i="19"/>
  <c r="P32" i="19"/>
  <c r="P34" i="19"/>
  <c r="P38" i="19"/>
  <c r="AI40" i="19"/>
  <c r="AM40" i="19" s="1"/>
  <c r="S41" i="19"/>
  <c r="U41" i="19" s="1"/>
  <c r="P41" i="19"/>
  <c r="Y44" i="19"/>
  <c r="AI44" i="19"/>
  <c r="AM44" i="19" s="1"/>
  <c r="S45" i="19"/>
  <c r="U45" i="19" s="1"/>
  <c r="P45" i="19"/>
  <c r="AI48" i="19"/>
  <c r="AM48" i="19" s="1"/>
  <c r="S49" i="19"/>
  <c r="U49" i="19" s="1"/>
  <c r="P49" i="19"/>
  <c r="S52" i="19"/>
  <c r="U52" i="19" s="1"/>
  <c r="P52" i="19"/>
  <c r="S56" i="19"/>
  <c r="U56" i="19" s="1"/>
  <c r="P56" i="19"/>
  <c r="AI59" i="19"/>
  <c r="AM59" i="19" s="1"/>
  <c r="Y63" i="19"/>
  <c r="S70" i="19"/>
  <c r="U70" i="19" s="1"/>
  <c r="U75" i="19" s="1"/>
  <c r="AI75" i="19" s="1"/>
  <c r="P70" i="19"/>
  <c r="S74" i="19"/>
  <c r="U74" i="19" s="1"/>
  <c r="P74" i="19"/>
  <c r="S78" i="19"/>
  <c r="U78" i="19" s="1"/>
  <c r="P78" i="19"/>
  <c r="Y54" i="19"/>
  <c r="AI54" i="19"/>
  <c r="AM54" i="19" s="1"/>
  <c r="S55" i="19"/>
  <c r="U55" i="19" s="1"/>
  <c r="P55" i="19"/>
  <c r="S62" i="19"/>
  <c r="U62" i="19" s="1"/>
  <c r="P62" i="19"/>
  <c r="Y72" i="19"/>
  <c r="AI72" i="19"/>
  <c r="AM72" i="19" s="1"/>
  <c r="S73" i="19"/>
  <c r="U73" i="19" s="1"/>
  <c r="P73" i="19"/>
  <c r="Y76" i="19"/>
  <c r="AI76" i="19"/>
  <c r="AM76" i="19" s="1"/>
  <c r="S77" i="19"/>
  <c r="U77" i="19" s="1"/>
  <c r="P77" i="19"/>
  <c r="S84" i="19"/>
  <c r="U84" i="19" s="1"/>
  <c r="P84" i="19"/>
  <c r="S88" i="19"/>
  <c r="U88" i="19" s="1"/>
  <c r="P88" i="19"/>
  <c r="Y90" i="19"/>
  <c r="AI90" i="19"/>
  <c r="AM90" i="19" s="1"/>
  <c r="S91" i="19"/>
  <c r="U91" i="19" s="1"/>
  <c r="P91" i="19"/>
  <c r="P36" i="19"/>
  <c r="AI43" i="19"/>
  <c r="AM43" i="19" s="1"/>
  <c r="P54" i="19"/>
  <c r="AI60" i="19"/>
  <c r="AM60" i="19" s="1"/>
  <c r="S61" i="19"/>
  <c r="U61" i="19" s="1"/>
  <c r="U64" i="19" s="1"/>
  <c r="AI64" i="19" s="1"/>
  <c r="P61" i="19"/>
  <c r="S68" i="19"/>
  <c r="U68" i="19" s="1"/>
  <c r="P68" i="19"/>
  <c r="P72" i="19"/>
  <c r="P76" i="19"/>
  <c r="S83" i="19"/>
  <c r="U83" i="19" s="1"/>
  <c r="P83" i="19"/>
  <c r="Y86" i="19"/>
  <c r="AI86" i="19"/>
  <c r="AM86" i="19" s="1"/>
  <c r="S87" i="19"/>
  <c r="U87" i="19" s="1"/>
  <c r="P87" i="19"/>
  <c r="P90" i="19"/>
  <c r="S42" i="19"/>
  <c r="U42" i="19" s="1"/>
  <c r="P42" i="19"/>
  <c r="S46" i="19"/>
  <c r="U46" i="19" s="1"/>
  <c r="P46" i="19"/>
  <c r="S50" i="19"/>
  <c r="U50" i="19" s="1"/>
  <c r="P50" i="19"/>
  <c r="AI53" i="19"/>
  <c r="AM53" i="19" s="1"/>
  <c r="Y57" i="19"/>
  <c r="S66" i="19"/>
  <c r="U66" i="19" s="1"/>
  <c r="S67" i="19"/>
  <c r="U67" i="19" s="1"/>
  <c r="P67" i="19"/>
  <c r="AI89" i="19"/>
  <c r="AM89" i="19" s="1"/>
  <c r="Y83" i="16"/>
  <c r="P83" i="16"/>
  <c r="AI81" i="16"/>
  <c r="AM81" i="16" s="1"/>
  <c r="Y81" i="16"/>
  <c r="P81" i="16"/>
  <c r="P82" i="16"/>
  <c r="P80" i="16"/>
  <c r="AI92" i="16"/>
  <c r="AM92" i="16" s="1"/>
  <c r="P91" i="16"/>
  <c r="S91" i="16"/>
  <c r="U91" i="16" s="1"/>
  <c r="Y88" i="16"/>
  <c r="AI88" i="16"/>
  <c r="AM88" i="16" s="1"/>
  <c r="P87" i="16"/>
  <c r="S87" i="16"/>
  <c r="U87" i="16" s="1"/>
  <c r="S90" i="16"/>
  <c r="U90" i="16" s="1"/>
  <c r="P90" i="16"/>
  <c r="P89" i="16"/>
  <c r="AI85" i="16"/>
  <c r="AM85" i="16" s="1"/>
  <c r="P85" i="16"/>
  <c r="S80" i="16"/>
  <c r="U80" i="16" s="1"/>
  <c r="AL1019" i="5"/>
  <c r="AK1019" i="5"/>
  <c r="AJ1019" i="5"/>
  <c r="AH1019" i="5"/>
  <c r="AG1019" i="5"/>
  <c r="L1019" i="5"/>
  <c r="M1019" i="5" s="1"/>
  <c r="U81" i="19" l="1"/>
  <c r="AI81" i="19" s="1"/>
  <c r="S1019" i="5"/>
  <c r="U1019" i="5" s="1"/>
  <c r="U1024" i="5" s="1"/>
  <c r="Y89" i="16"/>
  <c r="AI82" i="16"/>
  <c r="AM82" i="16" s="1"/>
  <c r="AI13" i="19"/>
  <c r="AM13" i="19" s="1"/>
  <c r="AI20" i="19"/>
  <c r="AM20" i="19" s="1"/>
  <c r="AI79" i="19"/>
  <c r="AM79" i="19" s="1"/>
  <c r="U51" i="19"/>
  <c r="AI51" i="19" s="1"/>
  <c r="Y10" i="19"/>
  <c r="AI30" i="19"/>
  <c r="AM30" i="19" s="1"/>
  <c r="AI71" i="19"/>
  <c r="AM71" i="19" s="1"/>
  <c r="Y47" i="19"/>
  <c r="AI65" i="19"/>
  <c r="AM65" i="19" s="1"/>
  <c r="AI85" i="19"/>
  <c r="AM85" i="19" s="1"/>
  <c r="Y66" i="19"/>
  <c r="Y69" i="19" s="1"/>
  <c r="AI66" i="19"/>
  <c r="AM66" i="19" s="1"/>
  <c r="Y46" i="19"/>
  <c r="AI46" i="19"/>
  <c r="AM46" i="19" s="1"/>
  <c r="Y62" i="19"/>
  <c r="AI62" i="19"/>
  <c r="AM62" i="19" s="1"/>
  <c r="Y78" i="19"/>
  <c r="AI78" i="19"/>
  <c r="AM78" i="19" s="1"/>
  <c r="Y70" i="19"/>
  <c r="AI70" i="19"/>
  <c r="AM70" i="19" s="1"/>
  <c r="Y27" i="19"/>
  <c r="AI27" i="19"/>
  <c r="AM27" i="19" s="1"/>
  <c r="AI35" i="19"/>
  <c r="AM35" i="19" s="1"/>
  <c r="Y35" i="19"/>
  <c r="Y39" i="19" s="1"/>
  <c r="U21" i="19"/>
  <c r="AI21" i="19" s="1"/>
  <c r="Y15" i="19"/>
  <c r="AI15" i="19"/>
  <c r="AM15" i="19" s="1"/>
  <c r="Y7" i="19"/>
  <c r="U14" i="19"/>
  <c r="AI14" i="19" s="1"/>
  <c r="AI7" i="19"/>
  <c r="AM7" i="19" s="1"/>
  <c r="Y23" i="19"/>
  <c r="Y33" i="19" s="1"/>
  <c r="AI23" i="19"/>
  <c r="AM23" i="19" s="1"/>
  <c r="AI87" i="19"/>
  <c r="AM87" i="19" s="1"/>
  <c r="Y87" i="19"/>
  <c r="AI83" i="19"/>
  <c r="AM83" i="19" s="1"/>
  <c r="Y83" i="19"/>
  <c r="Y68" i="19"/>
  <c r="AI68" i="19"/>
  <c r="AM68" i="19" s="1"/>
  <c r="AI91" i="19"/>
  <c r="AM91" i="19" s="1"/>
  <c r="Y91" i="19"/>
  <c r="Y88" i="19"/>
  <c r="AI88" i="19"/>
  <c r="AM88" i="19" s="1"/>
  <c r="AI77" i="19"/>
  <c r="AM77" i="19" s="1"/>
  <c r="Y77" i="19"/>
  <c r="Y81" i="19" s="1"/>
  <c r="AI73" i="19"/>
  <c r="AM73" i="19" s="1"/>
  <c r="Y73" i="19"/>
  <c r="U69" i="19"/>
  <c r="AI69" i="19" s="1"/>
  <c r="U58" i="19"/>
  <c r="AI58" i="19" s="1"/>
  <c r="Y52" i="19"/>
  <c r="AI52" i="19"/>
  <c r="AM52" i="19" s="1"/>
  <c r="AI37" i="19"/>
  <c r="AM37" i="19" s="1"/>
  <c r="Y37" i="19"/>
  <c r="AI12" i="19"/>
  <c r="AM12" i="19" s="1"/>
  <c r="Y12" i="19"/>
  <c r="AI25" i="19"/>
  <c r="AM25" i="19" s="1"/>
  <c r="Y25" i="19"/>
  <c r="Y50" i="19"/>
  <c r="AI50" i="19"/>
  <c r="AM50" i="19" s="1"/>
  <c r="Y42" i="19"/>
  <c r="AI42" i="19"/>
  <c r="AM42" i="19" s="1"/>
  <c r="AI55" i="19"/>
  <c r="AM55" i="19" s="1"/>
  <c r="Y55" i="19"/>
  <c r="Y74" i="19"/>
  <c r="AI74" i="19"/>
  <c r="AM74" i="19" s="1"/>
  <c r="Y11" i="19"/>
  <c r="AI11" i="19"/>
  <c r="AM11" i="19" s="1"/>
  <c r="Y31" i="19"/>
  <c r="AI31" i="19"/>
  <c r="AM31" i="19" s="1"/>
  <c r="AI67" i="19"/>
  <c r="AM67" i="19" s="1"/>
  <c r="Y67" i="19"/>
  <c r="AI61" i="19"/>
  <c r="AM61" i="19" s="1"/>
  <c r="Y61" i="19"/>
  <c r="Y84" i="19"/>
  <c r="AI84" i="19"/>
  <c r="AM84" i="19" s="1"/>
  <c r="Y56" i="19"/>
  <c r="AI56" i="19"/>
  <c r="AM56" i="19" s="1"/>
  <c r="AI49" i="19"/>
  <c r="AM49" i="19" s="1"/>
  <c r="Y49" i="19"/>
  <c r="AI45" i="19"/>
  <c r="AM45" i="19" s="1"/>
  <c r="Y45" i="19"/>
  <c r="AI41" i="19"/>
  <c r="AM41" i="19" s="1"/>
  <c r="Y41" i="19"/>
  <c r="Y51" i="19" s="1"/>
  <c r="U33" i="19"/>
  <c r="AI33" i="19" s="1"/>
  <c r="Y19" i="19"/>
  <c r="AI19" i="19"/>
  <c r="AM19" i="19" s="1"/>
  <c r="AI16" i="19"/>
  <c r="AM16" i="19" s="1"/>
  <c r="Y16" i="19"/>
  <c r="AI8" i="19"/>
  <c r="AM8" i="19" s="1"/>
  <c r="Y8" i="19"/>
  <c r="U39" i="19"/>
  <c r="AI39" i="19" s="1"/>
  <c r="Y29" i="19"/>
  <c r="AI29" i="19"/>
  <c r="AM29" i="19" s="1"/>
  <c r="Y87" i="16"/>
  <c r="AI87" i="16"/>
  <c r="AM87" i="16" s="1"/>
  <c r="Y91" i="16"/>
  <c r="AI91" i="16"/>
  <c r="AM91" i="16" s="1"/>
  <c r="AI90" i="16"/>
  <c r="AM90" i="16" s="1"/>
  <c r="Y90" i="16"/>
  <c r="AI80" i="16"/>
  <c r="AM80" i="16" s="1"/>
  <c r="Y80" i="16"/>
  <c r="Y84" i="16" s="1"/>
  <c r="P1019" i="5"/>
  <c r="AL78" i="16"/>
  <c r="AK78" i="16"/>
  <c r="AJ78" i="16"/>
  <c r="AH78" i="16"/>
  <c r="AG78" i="16"/>
  <c r="L78" i="16"/>
  <c r="M78" i="16" s="1"/>
  <c r="Y75" i="19" l="1"/>
  <c r="Y21" i="19"/>
  <c r="Y58" i="19"/>
  <c r="Y14" i="19"/>
  <c r="AI1030" i="5"/>
  <c r="Y1019" i="5"/>
  <c r="Y1024" i="5" s="1"/>
  <c r="AI1019" i="5"/>
  <c r="AM1019" i="5" s="1"/>
  <c r="Y92" i="16"/>
  <c r="Y64" i="19"/>
  <c r="S78" i="16"/>
  <c r="U78" i="16" s="1"/>
  <c r="AI78" i="16" s="1"/>
  <c r="AM78" i="16" s="1"/>
  <c r="P78" i="16"/>
  <c r="U879" i="5"/>
  <c r="V879" i="5"/>
  <c r="W879" i="5"/>
  <c r="X879" i="5"/>
  <c r="Y879" i="5"/>
  <c r="U899" i="5"/>
  <c r="V899" i="5"/>
  <c r="W899" i="5"/>
  <c r="X899" i="5"/>
  <c r="Y899" i="5"/>
  <c r="U919" i="5"/>
  <c r="V919" i="5"/>
  <c r="W919" i="5"/>
  <c r="X919" i="5"/>
  <c r="Y919" i="5"/>
  <c r="U939" i="5"/>
  <c r="V939" i="5"/>
  <c r="W939" i="5"/>
  <c r="X939" i="5"/>
  <c r="Y939" i="5"/>
  <c r="U959" i="5"/>
  <c r="V959" i="5"/>
  <c r="W959" i="5"/>
  <c r="X959" i="5"/>
  <c r="Y959" i="5"/>
  <c r="U980" i="5"/>
  <c r="V980" i="5"/>
  <c r="W980" i="5"/>
  <c r="X980" i="5"/>
  <c r="Y980" i="5"/>
  <c r="U998" i="5"/>
  <c r="V998" i="5"/>
  <c r="W998" i="5"/>
  <c r="X998" i="5"/>
  <c r="Y998" i="5"/>
  <c r="V859" i="5"/>
  <c r="W859" i="5"/>
  <c r="X859" i="5"/>
  <c r="G133" i="18"/>
  <c r="F133" i="18"/>
  <c r="E133" i="18"/>
  <c r="AI1024" i="5" l="1"/>
  <c r="Y78" i="16"/>
  <c r="AL627" i="5"/>
  <c r="AK627" i="5"/>
  <c r="AJ627" i="5"/>
  <c r="AH627" i="5"/>
  <c r="AG627" i="5"/>
  <c r="L627" i="5"/>
  <c r="M627" i="5" s="1"/>
  <c r="S627" i="5" l="1"/>
  <c r="U627" i="5" s="1"/>
  <c r="AI627" i="5" s="1"/>
  <c r="AM627" i="5" s="1"/>
  <c r="P627" i="5"/>
  <c r="AL432" i="5"/>
  <c r="AK432" i="5"/>
  <c r="AJ432" i="5"/>
  <c r="AH432" i="5"/>
  <c r="AG432" i="5"/>
  <c r="L432" i="5"/>
  <c r="M432" i="5" s="1"/>
  <c r="AL858" i="5"/>
  <c r="AK858" i="5"/>
  <c r="AJ858" i="5"/>
  <c r="AH858" i="5"/>
  <c r="AG858" i="5"/>
  <c r="L858" i="5"/>
  <c r="M858" i="5" s="1"/>
  <c r="AL857" i="5"/>
  <c r="AK857" i="5"/>
  <c r="AJ857" i="5"/>
  <c r="AH857" i="5"/>
  <c r="AG857" i="5"/>
  <c r="L857" i="5"/>
  <c r="M857" i="5" s="1"/>
  <c r="S858" i="5" l="1"/>
  <c r="U858" i="5" s="1"/>
  <c r="AI858" i="5" s="1"/>
  <c r="AM858" i="5" s="1"/>
  <c r="Y627" i="5"/>
  <c r="S857" i="5"/>
  <c r="U857" i="5" s="1"/>
  <c r="AI857" i="5" s="1"/>
  <c r="AM857" i="5" s="1"/>
  <c r="P432" i="5"/>
  <c r="S432" i="5"/>
  <c r="U432" i="5" s="1"/>
  <c r="P858" i="5"/>
  <c r="P857" i="5"/>
  <c r="AL123" i="5"/>
  <c r="AK123" i="5"/>
  <c r="AJ123" i="5"/>
  <c r="AH123" i="5"/>
  <c r="AG123" i="5"/>
  <c r="L123" i="5"/>
  <c r="M123" i="5" s="1"/>
  <c r="Y858" i="5" l="1"/>
  <c r="Y857" i="5"/>
  <c r="AI432" i="5"/>
  <c r="AM432" i="5" s="1"/>
  <c r="Y432" i="5"/>
  <c r="S123" i="5"/>
  <c r="U123" i="5" s="1"/>
  <c r="AI123" i="5" s="1"/>
  <c r="AM123" i="5" s="1"/>
  <c r="P123" i="5"/>
  <c r="AL856" i="5"/>
  <c r="AK856" i="5"/>
  <c r="AJ856" i="5"/>
  <c r="AH856" i="5"/>
  <c r="AG856" i="5"/>
  <c r="L856" i="5"/>
  <c r="M856" i="5" s="1"/>
  <c r="AL855" i="5"/>
  <c r="AK855" i="5"/>
  <c r="AJ855" i="5"/>
  <c r="AH855" i="5"/>
  <c r="AG855" i="5"/>
  <c r="L855" i="5"/>
  <c r="M855" i="5" s="1"/>
  <c r="S856" i="5" l="1"/>
  <c r="U856" i="5" s="1"/>
  <c r="AI856" i="5" s="1"/>
  <c r="AM856" i="5" s="1"/>
  <c r="S855" i="5"/>
  <c r="U855" i="5" s="1"/>
  <c r="AI855" i="5" s="1"/>
  <c r="AM855" i="5" s="1"/>
  <c r="Y123" i="5"/>
  <c r="P856" i="5"/>
  <c r="P855" i="5"/>
  <c r="S1017" i="5"/>
  <c r="Y856" i="5" l="1"/>
  <c r="Y855" i="5"/>
  <c r="V421" i="5"/>
  <c r="W421" i="5"/>
  <c r="X421" i="5"/>
  <c r="G64" i="18"/>
  <c r="F64" i="18"/>
  <c r="E64" i="18"/>
  <c r="V427" i="5"/>
  <c r="W427" i="5"/>
  <c r="X427" i="5"/>
  <c r="AL420" i="5"/>
  <c r="AK420" i="5"/>
  <c r="AJ420" i="5"/>
  <c r="AH420" i="5"/>
  <c r="AG420" i="5"/>
  <c r="L420" i="5"/>
  <c r="M420" i="5" s="1"/>
  <c r="AL419" i="5"/>
  <c r="AK419" i="5"/>
  <c r="AJ419" i="5"/>
  <c r="AH419" i="5"/>
  <c r="AG419" i="5"/>
  <c r="L419" i="5"/>
  <c r="M419" i="5" s="1"/>
  <c r="AL418" i="5"/>
  <c r="AK418" i="5"/>
  <c r="AJ418" i="5"/>
  <c r="AH418" i="5"/>
  <c r="AG418" i="5"/>
  <c r="L418" i="5"/>
  <c r="M418" i="5" s="1"/>
  <c r="AL417" i="5"/>
  <c r="AK417" i="5"/>
  <c r="AJ417" i="5"/>
  <c r="AH417" i="5"/>
  <c r="AG417" i="5"/>
  <c r="L417" i="5"/>
  <c r="M417" i="5" s="1"/>
  <c r="AL416" i="5"/>
  <c r="AK416" i="5"/>
  <c r="AJ416" i="5"/>
  <c r="AH416" i="5"/>
  <c r="AG416" i="5"/>
  <c r="L416" i="5"/>
  <c r="M416" i="5" s="1"/>
  <c r="S416" i="5" l="1"/>
  <c r="U416" i="5" s="1"/>
  <c r="AI416" i="5" s="1"/>
  <c r="AM416" i="5" s="1"/>
  <c r="S420" i="5"/>
  <c r="U420" i="5" s="1"/>
  <c r="AI420" i="5" s="1"/>
  <c r="AM420" i="5" s="1"/>
  <c r="S419" i="5"/>
  <c r="U419" i="5" s="1"/>
  <c r="P418" i="5"/>
  <c r="P420" i="5"/>
  <c r="P417" i="5"/>
  <c r="P419" i="5"/>
  <c r="S418" i="5"/>
  <c r="U418" i="5" s="1"/>
  <c r="S417" i="5"/>
  <c r="U417" i="5" s="1"/>
  <c r="P416" i="5"/>
  <c r="V786" i="5"/>
  <c r="W786" i="5"/>
  <c r="X786" i="5"/>
  <c r="G121" i="18"/>
  <c r="F121" i="18"/>
  <c r="E121" i="18"/>
  <c r="V852" i="5"/>
  <c r="W852" i="5"/>
  <c r="X852" i="5"/>
  <c r="G132" i="18"/>
  <c r="F132" i="18"/>
  <c r="E132" i="18"/>
  <c r="Y416" i="5" l="1"/>
  <c r="E143" i="18"/>
  <c r="G143" i="18"/>
  <c r="D143" i="18"/>
  <c r="F143" i="18"/>
  <c r="Y420" i="5"/>
  <c r="AI419" i="5"/>
  <c r="AM419" i="5" s="1"/>
  <c r="Y419" i="5"/>
  <c r="AI418" i="5"/>
  <c r="AM418" i="5" s="1"/>
  <c r="Y418" i="5"/>
  <c r="AI417" i="5"/>
  <c r="AM417" i="5" s="1"/>
  <c r="Y417" i="5"/>
  <c r="V1008" i="5"/>
  <c r="W1008" i="5"/>
  <c r="X1008" i="5"/>
  <c r="Y1008" i="5" l="1"/>
  <c r="H143" i="18"/>
  <c r="V181" i="5"/>
  <c r="W181" i="5"/>
  <c r="X181" i="5"/>
  <c r="G28" i="18"/>
  <c r="F28" i="18"/>
  <c r="E28" i="18"/>
  <c r="V173" i="5"/>
  <c r="W173" i="5"/>
  <c r="X173" i="5"/>
  <c r="G27" i="18"/>
  <c r="F27" i="18"/>
  <c r="E27" i="18"/>
  <c r="V87" i="5"/>
  <c r="W87" i="5"/>
  <c r="X87" i="5"/>
  <c r="G14" i="18"/>
  <c r="F14" i="18"/>
  <c r="E14" i="18"/>
  <c r="AL851" i="5" l="1"/>
  <c r="AK851" i="5"/>
  <c r="AJ851" i="5"/>
  <c r="AH851" i="5"/>
  <c r="AG851" i="5"/>
  <c r="L851" i="5"/>
  <c r="M851" i="5" s="1"/>
  <c r="P851" i="5" l="1"/>
  <c r="S851" i="5"/>
  <c r="U851" i="5" s="1"/>
  <c r="V846" i="5"/>
  <c r="W846" i="5"/>
  <c r="X846" i="5"/>
  <c r="G131" i="18"/>
  <c r="F131" i="18"/>
  <c r="E131" i="18"/>
  <c r="V840" i="5"/>
  <c r="W840" i="5"/>
  <c r="X840" i="5"/>
  <c r="G130" i="18"/>
  <c r="F130" i="18"/>
  <c r="E130" i="18"/>
  <c r="V834" i="5"/>
  <c r="W834" i="5"/>
  <c r="X834" i="5"/>
  <c r="G129" i="18"/>
  <c r="F129" i="18"/>
  <c r="E129" i="18"/>
  <c r="V828" i="5"/>
  <c r="W828" i="5"/>
  <c r="X828" i="5"/>
  <c r="G128" i="18"/>
  <c r="F128" i="18"/>
  <c r="E128" i="18"/>
  <c r="V822" i="5"/>
  <c r="W822" i="5"/>
  <c r="X822" i="5"/>
  <c r="G127" i="18"/>
  <c r="F127" i="18"/>
  <c r="E127" i="18"/>
  <c r="V816" i="5"/>
  <c r="W816" i="5"/>
  <c r="X816" i="5"/>
  <c r="G126" i="18"/>
  <c r="F126" i="18"/>
  <c r="E126" i="18"/>
  <c r="V810" i="5"/>
  <c r="W810" i="5"/>
  <c r="X810" i="5"/>
  <c r="G125" i="18"/>
  <c r="F125" i="18"/>
  <c r="E125" i="18"/>
  <c r="V804" i="5"/>
  <c r="W804" i="5"/>
  <c r="X804" i="5"/>
  <c r="G124" i="18"/>
  <c r="F124" i="18"/>
  <c r="E124" i="18"/>
  <c r="V798" i="5"/>
  <c r="W798" i="5"/>
  <c r="X798" i="5"/>
  <c r="G123" i="18"/>
  <c r="F123" i="18"/>
  <c r="E123" i="18"/>
  <c r="V792" i="5"/>
  <c r="W792" i="5"/>
  <c r="X792" i="5"/>
  <c r="G122" i="18"/>
  <c r="F122" i="18"/>
  <c r="E122" i="18"/>
  <c r="V778" i="5"/>
  <c r="W778" i="5"/>
  <c r="X778" i="5"/>
  <c r="G120" i="18"/>
  <c r="F120" i="18"/>
  <c r="E120" i="18"/>
  <c r="V770" i="5"/>
  <c r="W770" i="5"/>
  <c r="X770" i="5"/>
  <c r="G119" i="18"/>
  <c r="F119" i="18"/>
  <c r="E119" i="18"/>
  <c r="V764" i="5"/>
  <c r="W764" i="5"/>
  <c r="X764" i="5"/>
  <c r="G118" i="18"/>
  <c r="F118" i="18"/>
  <c r="E118" i="18"/>
  <c r="V758" i="5"/>
  <c r="W758" i="5"/>
  <c r="X758" i="5"/>
  <c r="G117" i="18"/>
  <c r="F117" i="18"/>
  <c r="E117" i="18"/>
  <c r="V752" i="5"/>
  <c r="W752" i="5"/>
  <c r="X752" i="5"/>
  <c r="G116" i="18"/>
  <c r="F116" i="18"/>
  <c r="E116" i="18"/>
  <c r="V746" i="5"/>
  <c r="W746" i="5"/>
  <c r="X746" i="5"/>
  <c r="G115" i="18"/>
  <c r="F115" i="18"/>
  <c r="E115" i="18"/>
  <c r="V740" i="5"/>
  <c r="W740" i="5"/>
  <c r="X740" i="5"/>
  <c r="G114" i="18"/>
  <c r="F114" i="18"/>
  <c r="E114" i="18"/>
  <c r="V734" i="5"/>
  <c r="W734" i="5"/>
  <c r="X734" i="5"/>
  <c r="G113" i="18"/>
  <c r="F113" i="18"/>
  <c r="E113" i="18"/>
  <c r="V728" i="5"/>
  <c r="W728" i="5"/>
  <c r="X728" i="5"/>
  <c r="G112" i="18"/>
  <c r="F112" i="18"/>
  <c r="E112" i="18"/>
  <c r="V722" i="5"/>
  <c r="W722" i="5"/>
  <c r="X722" i="5"/>
  <c r="G111" i="18"/>
  <c r="F111" i="18"/>
  <c r="E111" i="18"/>
  <c r="V715" i="5"/>
  <c r="W715" i="5"/>
  <c r="X715" i="5"/>
  <c r="G110" i="18"/>
  <c r="F110" i="18"/>
  <c r="E110" i="18"/>
  <c r="V709" i="5"/>
  <c r="W709" i="5"/>
  <c r="X709" i="5"/>
  <c r="G109" i="18"/>
  <c r="F109" i="18"/>
  <c r="E109" i="18"/>
  <c r="V703" i="5"/>
  <c r="W703" i="5"/>
  <c r="X703" i="5"/>
  <c r="G108" i="18"/>
  <c r="F108" i="18"/>
  <c r="E108" i="18"/>
  <c r="V696" i="5"/>
  <c r="W696" i="5"/>
  <c r="X696" i="5"/>
  <c r="G107" i="18"/>
  <c r="F107" i="18"/>
  <c r="E107" i="18"/>
  <c r="V690" i="5"/>
  <c r="W690" i="5"/>
  <c r="X690" i="5"/>
  <c r="G106" i="18"/>
  <c r="F106" i="18"/>
  <c r="E106" i="18"/>
  <c r="V684" i="5"/>
  <c r="W684" i="5"/>
  <c r="X684" i="5"/>
  <c r="G105" i="18"/>
  <c r="F105" i="18"/>
  <c r="E105" i="18"/>
  <c r="V678" i="5"/>
  <c r="W678" i="5"/>
  <c r="X678" i="5"/>
  <c r="G104" i="18"/>
  <c r="F104" i="18"/>
  <c r="E104" i="18"/>
  <c r="V672" i="5"/>
  <c r="W672" i="5"/>
  <c r="X672" i="5"/>
  <c r="G103" i="18"/>
  <c r="F103" i="18"/>
  <c r="E103" i="18"/>
  <c r="V666" i="5"/>
  <c r="W666" i="5"/>
  <c r="X666" i="5"/>
  <c r="G102" i="18"/>
  <c r="F102" i="18"/>
  <c r="E102" i="18"/>
  <c r="W657" i="5"/>
  <c r="X657" i="5"/>
  <c r="G101" i="18"/>
  <c r="F101" i="18"/>
  <c r="V650" i="5"/>
  <c r="W650" i="5"/>
  <c r="X650" i="5"/>
  <c r="G100" i="18"/>
  <c r="F100" i="18"/>
  <c r="E100" i="18"/>
  <c r="V644" i="5"/>
  <c r="W644" i="5"/>
  <c r="X644" i="5"/>
  <c r="G99" i="18"/>
  <c r="F99" i="18"/>
  <c r="E99" i="18"/>
  <c r="V638" i="5"/>
  <c r="W638" i="5"/>
  <c r="X638" i="5"/>
  <c r="G98" i="18"/>
  <c r="F98" i="18"/>
  <c r="E98" i="18"/>
  <c r="V630" i="5"/>
  <c r="W630" i="5"/>
  <c r="X630" i="5"/>
  <c r="G97" i="18"/>
  <c r="F97" i="18"/>
  <c r="E97" i="18"/>
  <c r="V622" i="5"/>
  <c r="W622" i="5"/>
  <c r="X622" i="5"/>
  <c r="G96" i="18"/>
  <c r="F96" i="18"/>
  <c r="E96" i="18"/>
  <c r="V616" i="5"/>
  <c r="W616" i="5"/>
  <c r="X616" i="5"/>
  <c r="G95" i="18"/>
  <c r="F95" i="18"/>
  <c r="E95" i="18"/>
  <c r="V609" i="5"/>
  <c r="W609" i="5"/>
  <c r="X609" i="5"/>
  <c r="G94" i="18"/>
  <c r="F94" i="18"/>
  <c r="E94" i="18"/>
  <c r="V602" i="5"/>
  <c r="W602" i="5"/>
  <c r="X602" i="5"/>
  <c r="G93" i="18"/>
  <c r="F93" i="18"/>
  <c r="E93" i="18"/>
  <c r="V596" i="5"/>
  <c r="W596" i="5"/>
  <c r="X596" i="5"/>
  <c r="G92" i="18"/>
  <c r="F92" i="18"/>
  <c r="E92" i="18"/>
  <c r="V589" i="5"/>
  <c r="W589" i="5"/>
  <c r="X589" i="5"/>
  <c r="G91" i="18"/>
  <c r="F91" i="18"/>
  <c r="E91" i="18"/>
  <c r="V583" i="5"/>
  <c r="W583" i="5"/>
  <c r="X583" i="5"/>
  <c r="G90" i="18"/>
  <c r="F90" i="18"/>
  <c r="E90" i="18"/>
  <c r="V577" i="5"/>
  <c r="W577" i="5"/>
  <c r="X577" i="5"/>
  <c r="G89" i="18"/>
  <c r="F89" i="18"/>
  <c r="E89" i="18"/>
  <c r="V570" i="5"/>
  <c r="W570" i="5"/>
  <c r="X570" i="5"/>
  <c r="G88" i="18"/>
  <c r="F88" i="18"/>
  <c r="E88" i="18"/>
  <c r="V563" i="5"/>
  <c r="W563" i="5"/>
  <c r="X563" i="5"/>
  <c r="G87" i="18"/>
  <c r="F87" i="18"/>
  <c r="E87" i="18"/>
  <c r="V557" i="5"/>
  <c r="W557" i="5"/>
  <c r="X557" i="5"/>
  <c r="G86" i="18"/>
  <c r="F86" i="18"/>
  <c r="E86" i="18"/>
  <c r="V551" i="5"/>
  <c r="W551" i="5"/>
  <c r="X551" i="5"/>
  <c r="G85" i="18"/>
  <c r="F85" i="18"/>
  <c r="E85" i="18"/>
  <c r="V544" i="5"/>
  <c r="W544" i="5"/>
  <c r="X544" i="5"/>
  <c r="G84" i="18"/>
  <c r="F84" i="18"/>
  <c r="E84" i="18"/>
  <c r="V538" i="5"/>
  <c r="W538" i="5"/>
  <c r="X538" i="5"/>
  <c r="G83" i="18"/>
  <c r="F83" i="18"/>
  <c r="E83" i="18"/>
  <c r="V532" i="5"/>
  <c r="W532" i="5"/>
  <c r="X532" i="5"/>
  <c r="G82" i="18"/>
  <c r="F82" i="18"/>
  <c r="E82" i="18"/>
  <c r="V526" i="5"/>
  <c r="W526" i="5"/>
  <c r="X526" i="5"/>
  <c r="G81" i="18"/>
  <c r="F81" i="18"/>
  <c r="E81" i="18"/>
  <c r="V519" i="5"/>
  <c r="W519" i="5"/>
  <c r="X519" i="5"/>
  <c r="G80" i="18"/>
  <c r="F80" i="18"/>
  <c r="E80" i="18"/>
  <c r="V513" i="5"/>
  <c r="W513" i="5"/>
  <c r="X513" i="5"/>
  <c r="G79" i="18"/>
  <c r="F79" i="18"/>
  <c r="E79" i="18"/>
  <c r="V507" i="5"/>
  <c r="W507" i="5"/>
  <c r="X507" i="5"/>
  <c r="G78" i="18"/>
  <c r="F78" i="18"/>
  <c r="E78" i="18"/>
  <c r="V501" i="5"/>
  <c r="W501" i="5"/>
  <c r="X501" i="5"/>
  <c r="G77" i="18"/>
  <c r="F77" i="18"/>
  <c r="E77" i="18"/>
  <c r="V495" i="5"/>
  <c r="W495" i="5"/>
  <c r="X495" i="5"/>
  <c r="G76" i="18"/>
  <c r="F76" i="18"/>
  <c r="E76" i="18"/>
  <c r="V488" i="5"/>
  <c r="W488" i="5"/>
  <c r="X488" i="5"/>
  <c r="G75" i="18"/>
  <c r="F75" i="18"/>
  <c r="E75" i="18"/>
  <c r="V482" i="5"/>
  <c r="W482" i="5"/>
  <c r="X482" i="5"/>
  <c r="G74" i="18"/>
  <c r="F74" i="18"/>
  <c r="E74" i="18"/>
  <c r="V476" i="5"/>
  <c r="W476" i="5"/>
  <c r="X476" i="5"/>
  <c r="G73" i="18"/>
  <c r="F73" i="18"/>
  <c r="E73" i="18"/>
  <c r="V470" i="5"/>
  <c r="W470" i="5"/>
  <c r="X470" i="5"/>
  <c r="G72" i="18"/>
  <c r="F72" i="18"/>
  <c r="E72" i="18"/>
  <c r="V464" i="5"/>
  <c r="W464" i="5"/>
  <c r="X464" i="5"/>
  <c r="G71" i="18"/>
  <c r="F71" i="18"/>
  <c r="E71" i="18"/>
  <c r="V458" i="5"/>
  <c r="W458" i="5"/>
  <c r="X458" i="5"/>
  <c r="G70" i="18"/>
  <c r="F70" i="18"/>
  <c r="E70" i="18"/>
  <c r="V452" i="5"/>
  <c r="W452" i="5"/>
  <c r="X452" i="5"/>
  <c r="G69" i="18"/>
  <c r="F69" i="18"/>
  <c r="E69" i="18"/>
  <c r="V446" i="5"/>
  <c r="W446" i="5"/>
  <c r="X446" i="5"/>
  <c r="G68" i="18"/>
  <c r="F68" i="18"/>
  <c r="E68" i="18"/>
  <c r="V440" i="5"/>
  <c r="W440" i="5"/>
  <c r="X440" i="5"/>
  <c r="G67" i="18"/>
  <c r="F67" i="18"/>
  <c r="E67" i="18"/>
  <c r="V434" i="5"/>
  <c r="W434" i="5"/>
  <c r="X434" i="5"/>
  <c r="G66" i="18"/>
  <c r="F66" i="18"/>
  <c r="E66" i="18"/>
  <c r="G65" i="18"/>
  <c r="F65" i="18"/>
  <c r="E65" i="18"/>
  <c r="V412" i="5"/>
  <c r="W412" i="5"/>
  <c r="X412" i="5"/>
  <c r="G63" i="18"/>
  <c r="F63" i="18"/>
  <c r="E63" i="18"/>
  <c r="V403" i="5"/>
  <c r="W403" i="5"/>
  <c r="X403" i="5"/>
  <c r="G62" i="18"/>
  <c r="F62" i="18"/>
  <c r="E62" i="18"/>
  <c r="V397" i="5"/>
  <c r="W397" i="5"/>
  <c r="X397" i="5"/>
  <c r="G61" i="18"/>
  <c r="F61" i="18"/>
  <c r="E61" i="18"/>
  <c r="V391" i="5"/>
  <c r="W391" i="5"/>
  <c r="X391" i="5"/>
  <c r="G60" i="18"/>
  <c r="F60" i="18"/>
  <c r="E60" i="18"/>
  <c r="V385" i="5"/>
  <c r="W385" i="5"/>
  <c r="X385" i="5"/>
  <c r="G59" i="18"/>
  <c r="F59" i="18"/>
  <c r="E59" i="18"/>
  <c r="V379" i="5"/>
  <c r="W379" i="5"/>
  <c r="X379" i="5"/>
  <c r="G58" i="18"/>
  <c r="F58" i="18"/>
  <c r="E58" i="18"/>
  <c r="V373" i="5"/>
  <c r="W373" i="5"/>
  <c r="X373" i="5"/>
  <c r="G57" i="18"/>
  <c r="F57" i="18"/>
  <c r="E57" i="18"/>
  <c r="V367" i="5"/>
  <c r="W367" i="5"/>
  <c r="X367" i="5"/>
  <c r="G56" i="18"/>
  <c r="F56" i="18"/>
  <c r="E56" i="18"/>
  <c r="V361" i="5"/>
  <c r="W361" i="5"/>
  <c r="X361" i="5"/>
  <c r="G55" i="18"/>
  <c r="F55" i="18"/>
  <c r="E55" i="18"/>
  <c r="V354" i="5"/>
  <c r="W354" i="5"/>
  <c r="X354" i="5"/>
  <c r="G54" i="18"/>
  <c r="F54" i="18"/>
  <c r="E54" i="18"/>
  <c r="V347" i="5"/>
  <c r="W347" i="5"/>
  <c r="X347" i="5"/>
  <c r="G53" i="18"/>
  <c r="F53" i="18"/>
  <c r="E53" i="18"/>
  <c r="AI851" i="5" l="1"/>
  <c r="AM851" i="5" s="1"/>
  <c r="Y851" i="5"/>
  <c r="V339" i="5"/>
  <c r="W339" i="5"/>
  <c r="X339" i="5"/>
  <c r="G52" i="18"/>
  <c r="F52" i="18"/>
  <c r="E52" i="18"/>
  <c r="V333" i="5"/>
  <c r="W333" i="5"/>
  <c r="X333" i="5"/>
  <c r="G51" i="18"/>
  <c r="F51" i="18"/>
  <c r="E51" i="18"/>
  <c r="V325" i="5"/>
  <c r="W325" i="5"/>
  <c r="X325" i="5"/>
  <c r="G50" i="18"/>
  <c r="F50" i="18"/>
  <c r="E50" i="18"/>
  <c r="V319" i="5"/>
  <c r="W319" i="5"/>
  <c r="X319" i="5"/>
  <c r="V312" i="5"/>
  <c r="W312" i="5"/>
  <c r="X312" i="5"/>
  <c r="G49" i="18"/>
  <c r="F49" i="18"/>
  <c r="E49" i="18"/>
  <c r="G48" i="18"/>
  <c r="F48" i="18"/>
  <c r="E48" i="18"/>
  <c r="V306" i="5"/>
  <c r="W306" i="5"/>
  <c r="X306" i="5"/>
  <c r="G47" i="18"/>
  <c r="F47" i="18"/>
  <c r="E47" i="18"/>
  <c r="V300" i="5"/>
  <c r="W300" i="5"/>
  <c r="X300" i="5"/>
  <c r="G46" i="18"/>
  <c r="F46" i="18"/>
  <c r="E46" i="18"/>
  <c r="V294" i="5"/>
  <c r="W294" i="5"/>
  <c r="X294" i="5"/>
  <c r="G45" i="18"/>
  <c r="F45" i="18"/>
  <c r="E45" i="18"/>
  <c r="V288" i="5"/>
  <c r="W288" i="5"/>
  <c r="X288" i="5"/>
  <c r="G44" i="18"/>
  <c r="F44" i="18"/>
  <c r="E44" i="18"/>
  <c r="V282" i="5"/>
  <c r="W282" i="5"/>
  <c r="X282" i="5"/>
  <c r="G43" i="18"/>
  <c r="F43" i="18"/>
  <c r="E43" i="18"/>
  <c r="V275" i="5"/>
  <c r="W275" i="5"/>
  <c r="X275" i="5"/>
  <c r="G42" i="18"/>
  <c r="F42" i="18"/>
  <c r="E42" i="18"/>
  <c r="V267" i="5"/>
  <c r="W267" i="5"/>
  <c r="X267" i="5"/>
  <c r="G41" i="18"/>
  <c r="F41" i="18"/>
  <c r="E41" i="18"/>
  <c r="V261" i="5"/>
  <c r="W261" i="5"/>
  <c r="X261" i="5"/>
  <c r="G40" i="18"/>
  <c r="F40" i="18"/>
  <c r="E40" i="18"/>
  <c r="V255" i="5"/>
  <c r="W255" i="5"/>
  <c r="X255" i="5"/>
  <c r="G39" i="18"/>
  <c r="F39" i="18"/>
  <c r="E39" i="18"/>
  <c r="V248" i="5"/>
  <c r="W248" i="5"/>
  <c r="X248" i="5"/>
  <c r="G38" i="18"/>
  <c r="F38" i="18"/>
  <c r="E38" i="18"/>
  <c r="V240" i="5"/>
  <c r="W240" i="5"/>
  <c r="X240" i="5"/>
  <c r="G37" i="18"/>
  <c r="F37" i="18"/>
  <c r="E37" i="18"/>
  <c r="V234" i="5"/>
  <c r="W234" i="5"/>
  <c r="X234" i="5"/>
  <c r="G36" i="18"/>
  <c r="F36" i="18"/>
  <c r="E36" i="18"/>
  <c r="V228" i="5"/>
  <c r="W228" i="5"/>
  <c r="X228" i="5"/>
  <c r="G35" i="18"/>
  <c r="F35" i="18"/>
  <c r="E35" i="18"/>
  <c r="V221" i="5"/>
  <c r="W221" i="5"/>
  <c r="X221" i="5"/>
  <c r="G34" i="18"/>
  <c r="F34" i="18"/>
  <c r="E34" i="18"/>
  <c r="V214" i="5"/>
  <c r="W214" i="5"/>
  <c r="X214" i="5"/>
  <c r="G33" i="18"/>
  <c r="F33" i="18"/>
  <c r="E33" i="18"/>
  <c r="V208" i="5"/>
  <c r="W208" i="5"/>
  <c r="X208" i="5"/>
  <c r="G32" i="18"/>
  <c r="F32" i="18"/>
  <c r="E32" i="18"/>
  <c r="V202" i="5"/>
  <c r="W202" i="5"/>
  <c r="X202" i="5"/>
  <c r="G31" i="18"/>
  <c r="F31" i="18"/>
  <c r="E31" i="18"/>
  <c r="V195" i="5"/>
  <c r="W195" i="5"/>
  <c r="X195" i="5"/>
  <c r="G30" i="18"/>
  <c r="F30" i="18"/>
  <c r="E30" i="18"/>
  <c r="V188" i="5"/>
  <c r="W188" i="5"/>
  <c r="X188" i="5"/>
  <c r="G29" i="18"/>
  <c r="F29" i="18"/>
  <c r="E29" i="18"/>
  <c r="V166" i="5"/>
  <c r="W166" i="5"/>
  <c r="X166" i="5"/>
  <c r="G26" i="18"/>
  <c r="F26" i="18"/>
  <c r="E26" i="18"/>
  <c r="V159" i="5"/>
  <c r="W159" i="5"/>
  <c r="X159" i="5"/>
  <c r="G25" i="18"/>
  <c r="F25" i="18"/>
  <c r="E25" i="18"/>
  <c r="V153" i="5"/>
  <c r="W153" i="5"/>
  <c r="X153" i="5"/>
  <c r="G24" i="18"/>
  <c r="F24" i="18"/>
  <c r="E24" i="18"/>
  <c r="V146" i="5"/>
  <c r="W146" i="5"/>
  <c r="X146" i="5"/>
  <c r="G23" i="18"/>
  <c r="F23" i="18"/>
  <c r="E23" i="18"/>
  <c r="V139" i="5"/>
  <c r="W139" i="5"/>
  <c r="X139" i="5"/>
  <c r="G22" i="18"/>
  <c r="F22" i="18"/>
  <c r="E22" i="18"/>
  <c r="V132" i="5"/>
  <c r="W132" i="5"/>
  <c r="X132" i="5"/>
  <c r="G21" i="18"/>
  <c r="F21" i="18"/>
  <c r="E21" i="18"/>
  <c r="V126" i="5"/>
  <c r="W126" i="5"/>
  <c r="X126" i="5"/>
  <c r="G20" i="18"/>
  <c r="F20" i="18"/>
  <c r="E20" i="18"/>
  <c r="V119" i="5"/>
  <c r="W119" i="5"/>
  <c r="X119" i="5"/>
  <c r="G19" i="18"/>
  <c r="F19" i="18"/>
  <c r="E19" i="18"/>
  <c r="V111" i="5"/>
  <c r="W111" i="5"/>
  <c r="X111" i="5"/>
  <c r="G18" i="18"/>
  <c r="F18" i="18"/>
  <c r="E18" i="18"/>
  <c r="V105" i="5"/>
  <c r="W105" i="5"/>
  <c r="X105" i="5"/>
  <c r="G17" i="18"/>
  <c r="F17" i="18"/>
  <c r="E17" i="18"/>
  <c r="V99" i="5"/>
  <c r="W99" i="5"/>
  <c r="X99" i="5"/>
  <c r="G16" i="18"/>
  <c r="F16" i="18"/>
  <c r="E16" i="18"/>
  <c r="V93" i="5"/>
  <c r="W93" i="5"/>
  <c r="X93" i="5"/>
  <c r="G15" i="18"/>
  <c r="F15" i="18"/>
  <c r="E15" i="18"/>
  <c r="V79" i="5"/>
  <c r="W79" i="5"/>
  <c r="X79" i="5"/>
  <c r="G13" i="18"/>
  <c r="F13" i="18"/>
  <c r="E13" i="18"/>
  <c r="V67" i="5"/>
  <c r="E12" i="18" s="1"/>
  <c r="W67" i="5"/>
  <c r="F12" i="18" s="1"/>
  <c r="X67" i="5"/>
  <c r="G12" i="18" s="1"/>
  <c r="G11" i="18"/>
  <c r="F11" i="18"/>
  <c r="E11" i="18"/>
  <c r="V61" i="5"/>
  <c r="W61" i="5"/>
  <c r="X61" i="5"/>
  <c r="G10" i="18"/>
  <c r="F10" i="18"/>
  <c r="E10" i="18"/>
  <c r="V55" i="5"/>
  <c r="W55" i="5"/>
  <c r="X55" i="5"/>
  <c r="G9" i="18"/>
  <c r="F9" i="18"/>
  <c r="E9" i="18"/>
  <c r="V49" i="5"/>
  <c r="W49" i="5"/>
  <c r="X49" i="5"/>
  <c r="G8" i="18"/>
  <c r="F8" i="18"/>
  <c r="E8" i="18"/>
  <c r="V43" i="5"/>
  <c r="W43" i="5"/>
  <c r="X43" i="5"/>
  <c r="G7" i="18"/>
  <c r="F7" i="18"/>
  <c r="E7" i="18"/>
  <c r="V37" i="5"/>
  <c r="W37" i="5"/>
  <c r="X37" i="5"/>
  <c r="G6" i="18"/>
  <c r="F6" i="18"/>
  <c r="E6" i="18"/>
  <c r="V31" i="5"/>
  <c r="W31" i="5"/>
  <c r="X31" i="5"/>
  <c r="G5" i="18"/>
  <c r="F5" i="18"/>
  <c r="E5" i="18"/>
  <c r="V25" i="5"/>
  <c r="W25" i="5"/>
  <c r="X25" i="5"/>
  <c r="G4" i="18"/>
  <c r="F4" i="18"/>
  <c r="E4" i="18"/>
  <c r="V18" i="5"/>
  <c r="W18" i="5"/>
  <c r="X18" i="5"/>
  <c r="G3" i="18"/>
  <c r="F3" i="18"/>
  <c r="E3" i="18"/>
  <c r="V12" i="5"/>
  <c r="W12" i="5"/>
  <c r="X12" i="5"/>
  <c r="G2" i="18"/>
  <c r="F2" i="18"/>
  <c r="E2" i="18"/>
  <c r="F134" i="18" l="1"/>
  <c r="G134" i="18"/>
  <c r="AL849" i="5"/>
  <c r="AK849" i="5"/>
  <c r="AJ849" i="5"/>
  <c r="AH849" i="5"/>
  <c r="AG849" i="5"/>
  <c r="L849" i="5"/>
  <c r="M849" i="5" s="1"/>
  <c r="P849" i="5" l="1"/>
  <c r="S849" i="5"/>
  <c r="U849" i="5" s="1"/>
  <c r="AI849" i="5" l="1"/>
  <c r="AM849" i="5" s="1"/>
  <c r="Y849" i="5"/>
  <c r="AL854" i="5" l="1"/>
  <c r="AK854" i="5"/>
  <c r="AJ854" i="5"/>
  <c r="AH854" i="5"/>
  <c r="AG854" i="5"/>
  <c r="L854" i="5"/>
  <c r="M854" i="5" s="1"/>
  <c r="AL853" i="5"/>
  <c r="AK853" i="5"/>
  <c r="AJ853" i="5"/>
  <c r="AH853" i="5"/>
  <c r="AG853" i="5"/>
  <c r="L853" i="5"/>
  <c r="M853" i="5" s="1"/>
  <c r="AL850" i="5"/>
  <c r="AK850" i="5"/>
  <c r="AJ850" i="5"/>
  <c r="AH850" i="5"/>
  <c r="AG850" i="5"/>
  <c r="L850" i="5"/>
  <c r="M850" i="5" s="1"/>
  <c r="S854" i="5" l="1"/>
  <c r="U854" i="5" s="1"/>
  <c r="AI854" i="5" s="1"/>
  <c r="AM854" i="5" s="1"/>
  <c r="S850" i="5"/>
  <c r="U850" i="5" s="1"/>
  <c r="P850" i="5"/>
  <c r="P853" i="5"/>
  <c r="S853" i="5"/>
  <c r="U853" i="5" s="1"/>
  <c r="P854" i="5"/>
  <c r="AL774" i="5"/>
  <c r="AK774" i="5"/>
  <c r="AJ774" i="5"/>
  <c r="AH774" i="5"/>
  <c r="AG774" i="5"/>
  <c r="P774" i="5" s="1"/>
  <c r="U774" i="5"/>
  <c r="AI774" i="5" s="1"/>
  <c r="L774" i="5"/>
  <c r="AL773" i="5"/>
  <c r="AK773" i="5"/>
  <c r="AJ773" i="5"/>
  <c r="AH773" i="5"/>
  <c r="AG773" i="5"/>
  <c r="P773" i="5" s="1"/>
  <c r="U773" i="5"/>
  <c r="Y773" i="5" s="1"/>
  <c r="L773" i="5"/>
  <c r="AL772" i="5"/>
  <c r="AK772" i="5"/>
  <c r="AJ772" i="5"/>
  <c r="AH772" i="5"/>
  <c r="AG772" i="5"/>
  <c r="P772" i="5" s="1"/>
  <c r="U772" i="5"/>
  <c r="Y772" i="5" s="1"/>
  <c r="L772" i="5"/>
  <c r="AL771" i="5"/>
  <c r="AK771" i="5"/>
  <c r="AJ771" i="5"/>
  <c r="AH771" i="5"/>
  <c r="AG771" i="5"/>
  <c r="P771" i="5" s="1"/>
  <c r="U771" i="5"/>
  <c r="L771" i="5"/>
  <c r="AL769" i="5"/>
  <c r="AK769" i="5"/>
  <c r="AJ769" i="5"/>
  <c r="AI769" i="5"/>
  <c r="AH769" i="5"/>
  <c r="AG769" i="5"/>
  <c r="S769" i="5" s="1"/>
  <c r="Y769" i="5"/>
  <c r="L769" i="5"/>
  <c r="AL768" i="5"/>
  <c r="AK768" i="5"/>
  <c r="AJ768" i="5"/>
  <c r="AH768" i="5"/>
  <c r="AG768" i="5"/>
  <c r="P768" i="5" s="1"/>
  <c r="U768" i="5"/>
  <c r="Y768" i="5" s="1"/>
  <c r="L768" i="5"/>
  <c r="AL767" i="5"/>
  <c r="AK767" i="5"/>
  <c r="AJ767" i="5"/>
  <c r="AH767" i="5"/>
  <c r="AG767" i="5"/>
  <c r="P767" i="5" s="1"/>
  <c r="U767" i="5"/>
  <c r="AI767" i="5" s="1"/>
  <c r="L767" i="5"/>
  <c r="AL766" i="5"/>
  <c r="AK766" i="5"/>
  <c r="AJ766" i="5"/>
  <c r="AH766" i="5"/>
  <c r="AG766" i="5"/>
  <c r="P766" i="5" s="1"/>
  <c r="U766" i="5"/>
  <c r="Y766" i="5" s="1"/>
  <c r="L766" i="5"/>
  <c r="U859" i="5" l="1"/>
  <c r="D133" i="18"/>
  <c r="AI859" i="5" s="1"/>
  <c r="Y771" i="5"/>
  <c r="Y854" i="5"/>
  <c r="AM774" i="5"/>
  <c r="Y767" i="5"/>
  <c r="Y853" i="5"/>
  <c r="AI853" i="5"/>
  <c r="AM853" i="5" s="1"/>
  <c r="AI850" i="5"/>
  <c r="AM850" i="5" s="1"/>
  <c r="Y850" i="5"/>
  <c r="P769" i="5"/>
  <c r="AM769" i="5"/>
  <c r="Y774" i="5"/>
  <c r="AM767" i="5"/>
  <c r="AI768" i="5"/>
  <c r="AM768" i="5" s="1"/>
  <c r="AI773" i="5"/>
  <c r="AM773" i="5" s="1"/>
  <c r="AI772" i="5"/>
  <c r="AM772" i="5" s="1"/>
  <c r="AI766" i="5"/>
  <c r="AM766" i="5" s="1"/>
  <c r="AI771" i="5"/>
  <c r="AM771" i="5" s="1"/>
  <c r="AL269" i="5"/>
  <c r="AK269" i="5"/>
  <c r="AJ269" i="5"/>
  <c r="AH269" i="5"/>
  <c r="AG269" i="5"/>
  <c r="L269" i="5"/>
  <c r="M269" i="5" s="1"/>
  <c r="Y859" i="5" l="1"/>
  <c r="H133" i="18"/>
  <c r="S269" i="5"/>
  <c r="U269" i="5" s="1"/>
  <c r="Y269" i="5" s="1"/>
  <c r="P269" i="5"/>
  <c r="AL587" i="5"/>
  <c r="AK587" i="5"/>
  <c r="AJ587" i="5"/>
  <c r="AH587" i="5"/>
  <c r="AG587" i="5"/>
  <c r="L587" i="5"/>
  <c r="M587" i="5" s="1"/>
  <c r="AI269" i="5" l="1"/>
  <c r="AM269" i="5" s="1"/>
  <c r="P587" i="5"/>
  <c r="S587" i="5"/>
  <c r="U587" i="5" s="1"/>
  <c r="AI587" i="5" l="1"/>
  <c r="AM587" i="5" s="1"/>
  <c r="Y587" i="5"/>
  <c r="AL586" i="5" l="1"/>
  <c r="AK586" i="5"/>
  <c r="AJ586" i="5"/>
  <c r="AH586" i="5"/>
  <c r="AG586" i="5"/>
  <c r="L586" i="5"/>
  <c r="M586" i="5" s="1"/>
  <c r="AL585" i="5"/>
  <c r="AK585" i="5"/>
  <c r="AJ585" i="5"/>
  <c r="AH585" i="5"/>
  <c r="AG585" i="5"/>
  <c r="L585" i="5"/>
  <c r="M585" i="5" s="1"/>
  <c r="AL584" i="5"/>
  <c r="AK584" i="5"/>
  <c r="AJ584" i="5"/>
  <c r="AH584" i="5"/>
  <c r="AG584" i="5"/>
  <c r="L584" i="5"/>
  <c r="M584" i="5" s="1"/>
  <c r="AL582" i="5"/>
  <c r="AK582" i="5"/>
  <c r="AJ582" i="5"/>
  <c r="AH582" i="5"/>
  <c r="AG582" i="5"/>
  <c r="L582" i="5"/>
  <c r="M582" i="5" s="1"/>
  <c r="AL581" i="5"/>
  <c r="AK581" i="5"/>
  <c r="AJ581" i="5"/>
  <c r="AH581" i="5"/>
  <c r="AG581" i="5"/>
  <c r="L581" i="5"/>
  <c r="M581" i="5" s="1"/>
  <c r="S582" i="5" l="1"/>
  <c r="U582" i="5" s="1"/>
  <c r="AI582" i="5" s="1"/>
  <c r="AM582" i="5" s="1"/>
  <c r="S585" i="5"/>
  <c r="U585" i="5" s="1"/>
  <c r="AI585" i="5" s="1"/>
  <c r="AM585" i="5" s="1"/>
  <c r="P586" i="5"/>
  <c r="S586" i="5"/>
  <c r="U586" i="5" s="1"/>
  <c r="AI586" i="5" s="1"/>
  <c r="AM586" i="5" s="1"/>
  <c r="P584" i="5"/>
  <c r="S584" i="5"/>
  <c r="U584" i="5" s="1"/>
  <c r="P581" i="5"/>
  <c r="S581" i="5"/>
  <c r="U581" i="5" s="1"/>
  <c r="Y581" i="5" s="1"/>
  <c r="P582" i="5"/>
  <c r="P585" i="5"/>
  <c r="Y584" i="5" l="1"/>
  <c r="Y582" i="5"/>
  <c r="AI584" i="5"/>
  <c r="AM584" i="5" s="1"/>
  <c r="Y585" i="5"/>
  <c r="Y586" i="5"/>
  <c r="AI581" i="5"/>
  <c r="AM581" i="5" s="1"/>
  <c r="AL848" i="5" l="1"/>
  <c r="AK848" i="5"/>
  <c r="AJ848" i="5"/>
  <c r="AH848" i="5"/>
  <c r="AG848" i="5"/>
  <c r="L848" i="5"/>
  <c r="M848" i="5" s="1"/>
  <c r="AL847" i="5"/>
  <c r="AK847" i="5"/>
  <c r="AJ847" i="5"/>
  <c r="AH847" i="5"/>
  <c r="AG847" i="5"/>
  <c r="L847" i="5"/>
  <c r="M847" i="5" s="1"/>
  <c r="AL845" i="5"/>
  <c r="AK845" i="5"/>
  <c r="AJ845" i="5"/>
  <c r="AH845" i="5"/>
  <c r="AG845" i="5"/>
  <c r="L845" i="5"/>
  <c r="M845" i="5" s="1"/>
  <c r="AL844" i="5"/>
  <c r="AK844" i="5"/>
  <c r="AJ844" i="5"/>
  <c r="AH844" i="5"/>
  <c r="AG844" i="5"/>
  <c r="L844" i="5"/>
  <c r="M844" i="5" s="1"/>
  <c r="S845" i="5" l="1"/>
  <c r="U845" i="5" s="1"/>
  <c r="AI845" i="5" s="1"/>
  <c r="AM845" i="5" s="1"/>
  <c r="P848" i="5"/>
  <c r="S848" i="5"/>
  <c r="U848" i="5" s="1"/>
  <c r="S847" i="5"/>
  <c r="U847" i="5" s="1"/>
  <c r="P847" i="5"/>
  <c r="S844" i="5"/>
  <c r="U844" i="5" s="1"/>
  <c r="P844" i="5"/>
  <c r="P845" i="5"/>
  <c r="AL72" i="16"/>
  <c r="AK72" i="16"/>
  <c r="AJ72" i="16"/>
  <c r="AH72" i="16"/>
  <c r="AG72" i="16"/>
  <c r="L72" i="16"/>
  <c r="M72" i="16" s="1"/>
  <c r="AL71" i="16"/>
  <c r="AK71" i="16"/>
  <c r="AJ71" i="16"/>
  <c r="AH71" i="16"/>
  <c r="AG71" i="16"/>
  <c r="L71" i="16"/>
  <c r="M71" i="16" s="1"/>
  <c r="AL70" i="16"/>
  <c r="AK70" i="16"/>
  <c r="AJ70" i="16"/>
  <c r="AH70" i="16"/>
  <c r="AG70" i="16"/>
  <c r="L70" i="16"/>
  <c r="M70" i="16" s="1"/>
  <c r="AL69" i="16"/>
  <c r="AK69" i="16"/>
  <c r="AJ69" i="16"/>
  <c r="AH69" i="16"/>
  <c r="AG69" i="16"/>
  <c r="L69" i="16"/>
  <c r="M69" i="16" s="1"/>
  <c r="S70" i="16" l="1"/>
  <c r="U70" i="16" s="1"/>
  <c r="AI70" i="16" s="1"/>
  <c r="AM70" i="16" s="1"/>
  <c r="U852" i="5"/>
  <c r="D132" i="18"/>
  <c r="H132" i="18" s="1"/>
  <c r="Y845" i="5"/>
  <c r="Y844" i="5"/>
  <c r="AI844" i="5"/>
  <c r="AM844" i="5" s="1"/>
  <c r="Y847" i="5"/>
  <c r="AI847" i="5"/>
  <c r="AM847" i="5" s="1"/>
  <c r="Y848" i="5"/>
  <c r="AI848" i="5"/>
  <c r="AM848" i="5" s="1"/>
  <c r="S69" i="16"/>
  <c r="U69" i="16" s="1"/>
  <c r="P69" i="16"/>
  <c r="S71" i="16"/>
  <c r="U71" i="16" s="1"/>
  <c r="P71" i="16"/>
  <c r="P72" i="16"/>
  <c r="S72" i="16"/>
  <c r="U72" i="16" s="1"/>
  <c r="P70" i="16"/>
  <c r="U73" i="16" l="1"/>
  <c r="AI73" i="16" s="1"/>
  <c r="Y70" i="16"/>
  <c r="Y852" i="5"/>
  <c r="AI852" i="5"/>
  <c r="Y69" i="16"/>
  <c r="AI69" i="16"/>
  <c r="AM69" i="16" s="1"/>
  <c r="Y72" i="16"/>
  <c r="AI72" i="16"/>
  <c r="AM72" i="16" s="1"/>
  <c r="Y71" i="16"/>
  <c r="AI71" i="16"/>
  <c r="AM71" i="16" s="1"/>
  <c r="AL185" i="5"/>
  <c r="AK185" i="5"/>
  <c r="AJ185" i="5"/>
  <c r="AH185" i="5"/>
  <c r="AG185" i="5"/>
  <c r="L185" i="5"/>
  <c r="M185" i="5" s="1"/>
  <c r="AL341" i="5"/>
  <c r="AK341" i="5"/>
  <c r="AJ341" i="5"/>
  <c r="AH341" i="5"/>
  <c r="AG341" i="5"/>
  <c r="L341" i="5"/>
  <c r="M341" i="5" s="1"/>
  <c r="AL340" i="5"/>
  <c r="AK340" i="5"/>
  <c r="AJ340" i="5"/>
  <c r="AH340" i="5"/>
  <c r="AG340" i="5"/>
  <c r="L340" i="5"/>
  <c r="M340" i="5" s="1"/>
  <c r="AL337" i="5"/>
  <c r="AK337" i="5"/>
  <c r="AJ337" i="5"/>
  <c r="AH337" i="5"/>
  <c r="AG337" i="5"/>
  <c r="L337" i="5"/>
  <c r="M337" i="5" s="1"/>
  <c r="AL180" i="5"/>
  <c r="AK180" i="5"/>
  <c r="AJ180" i="5"/>
  <c r="AH180" i="5"/>
  <c r="AG180" i="5"/>
  <c r="L180" i="5"/>
  <c r="M180" i="5" s="1"/>
  <c r="S185" i="5" l="1"/>
  <c r="U185" i="5" s="1"/>
  <c r="AI185" i="5" s="1"/>
  <c r="AM185" i="5" s="1"/>
  <c r="S337" i="5"/>
  <c r="U337" i="5" s="1"/>
  <c r="Y337" i="5" s="1"/>
  <c r="P185" i="5"/>
  <c r="S340" i="5"/>
  <c r="U340" i="5" s="1"/>
  <c r="P341" i="5"/>
  <c r="S341" i="5"/>
  <c r="U341" i="5" s="1"/>
  <c r="P340" i="5"/>
  <c r="S180" i="5"/>
  <c r="U180" i="5" s="1"/>
  <c r="Y180" i="5" s="1"/>
  <c r="P337" i="5"/>
  <c r="P180" i="5"/>
  <c r="L615" i="5"/>
  <c r="M615" i="5" s="1"/>
  <c r="AL614" i="5"/>
  <c r="AK614" i="5"/>
  <c r="AJ614" i="5"/>
  <c r="AH614" i="5"/>
  <c r="AG614" i="5"/>
  <c r="L614" i="5"/>
  <c r="M614" i="5" s="1"/>
  <c r="AI340" i="5" l="1"/>
  <c r="AM340" i="5" s="1"/>
  <c r="Y185" i="5"/>
  <c r="AI337" i="5"/>
  <c r="AM337" i="5" s="1"/>
  <c r="Y340" i="5"/>
  <c r="AI180" i="5"/>
  <c r="AM180" i="5" s="1"/>
  <c r="AI341" i="5"/>
  <c r="AM341" i="5" s="1"/>
  <c r="Y341" i="5"/>
  <c r="S614" i="5"/>
  <c r="U614" i="5" s="1"/>
  <c r="Y614" i="5" s="1"/>
  <c r="P614" i="5"/>
  <c r="L835" i="5"/>
  <c r="M835" i="5" s="1"/>
  <c r="AG835" i="5"/>
  <c r="AH835" i="5"/>
  <c r="AJ835" i="5"/>
  <c r="AK835" i="5"/>
  <c r="AL835" i="5"/>
  <c r="L836" i="5"/>
  <c r="M836" i="5" s="1"/>
  <c r="AG836" i="5"/>
  <c r="AH836" i="5"/>
  <c r="AJ836" i="5"/>
  <c r="AK836" i="5"/>
  <c r="AL836" i="5"/>
  <c r="L837" i="5"/>
  <c r="M837" i="5" s="1"/>
  <c r="AG837" i="5"/>
  <c r="AH837" i="5"/>
  <c r="AJ837" i="5"/>
  <c r="AK837" i="5"/>
  <c r="AL837" i="5"/>
  <c r="L838" i="5"/>
  <c r="M838" i="5" s="1"/>
  <c r="AG838" i="5"/>
  <c r="AH838" i="5"/>
  <c r="AJ838" i="5"/>
  <c r="AK838" i="5"/>
  <c r="AL838" i="5"/>
  <c r="L830" i="5"/>
  <c r="M830" i="5" s="1"/>
  <c r="AG830" i="5"/>
  <c r="AH830" i="5"/>
  <c r="AJ830" i="5"/>
  <c r="AK830" i="5"/>
  <c r="AL830" i="5"/>
  <c r="AG831" i="5"/>
  <c r="P831" i="5" s="1"/>
  <c r="AH831" i="5"/>
  <c r="AJ831" i="5"/>
  <c r="AK831" i="5"/>
  <c r="AL831" i="5"/>
  <c r="AI614" i="5" l="1"/>
  <c r="AM614" i="5" s="1"/>
  <c r="P837" i="5"/>
  <c r="S835" i="5"/>
  <c r="U835" i="5" s="1"/>
  <c r="S836" i="5"/>
  <c r="U836" i="5" s="1"/>
  <c r="Y836" i="5" s="1"/>
  <c r="P835" i="5"/>
  <c r="P836" i="5"/>
  <c r="S838" i="5"/>
  <c r="U838" i="5" s="1"/>
  <c r="P838" i="5"/>
  <c r="S837" i="5"/>
  <c r="U837" i="5" s="1"/>
  <c r="S831" i="5"/>
  <c r="U831" i="5" s="1"/>
  <c r="Y831" i="5" s="1"/>
  <c r="P830" i="5"/>
  <c r="S830" i="5"/>
  <c r="U830" i="5" s="1"/>
  <c r="AL829" i="5"/>
  <c r="AK829" i="5"/>
  <c r="AJ829" i="5"/>
  <c r="AH829" i="5"/>
  <c r="AG829" i="5"/>
  <c r="L829" i="5"/>
  <c r="M829" i="5" s="1"/>
  <c r="AL827" i="5"/>
  <c r="AK827" i="5"/>
  <c r="AJ827" i="5"/>
  <c r="AH827" i="5"/>
  <c r="AG827" i="5"/>
  <c r="L827" i="5"/>
  <c r="M827" i="5" s="1"/>
  <c r="AL826" i="5"/>
  <c r="AK826" i="5"/>
  <c r="AJ826" i="5"/>
  <c r="AH826" i="5"/>
  <c r="AG826" i="5"/>
  <c r="L826" i="5"/>
  <c r="M826" i="5" s="1"/>
  <c r="AI835" i="5" l="1"/>
  <c r="AM835" i="5" s="1"/>
  <c r="Y835" i="5"/>
  <c r="AI836" i="5"/>
  <c r="AM836" i="5" s="1"/>
  <c r="AI831" i="5"/>
  <c r="AM831" i="5" s="1"/>
  <c r="AI837" i="5"/>
  <c r="AM837" i="5" s="1"/>
  <c r="Y837" i="5"/>
  <c r="Y838" i="5"/>
  <c r="AI838" i="5"/>
  <c r="AM838" i="5" s="1"/>
  <c r="P827" i="5"/>
  <c r="AI830" i="5"/>
  <c r="AM830" i="5" s="1"/>
  <c r="Y830" i="5"/>
  <c r="P826" i="5"/>
  <c r="P829" i="5"/>
  <c r="S829" i="5"/>
  <c r="U829" i="5" s="1"/>
  <c r="S827" i="5"/>
  <c r="U827" i="5" s="1"/>
  <c r="S826" i="5"/>
  <c r="U826" i="5" s="1"/>
  <c r="AL843" i="5"/>
  <c r="AK843" i="5"/>
  <c r="AJ843" i="5"/>
  <c r="AH843" i="5"/>
  <c r="AG843" i="5"/>
  <c r="L843" i="5"/>
  <c r="M843" i="5" s="1"/>
  <c r="AI829" i="5" l="1"/>
  <c r="AM829" i="5" s="1"/>
  <c r="Y829" i="5"/>
  <c r="AI827" i="5"/>
  <c r="AM827" i="5" s="1"/>
  <c r="Y827" i="5"/>
  <c r="AI826" i="5"/>
  <c r="AM826" i="5" s="1"/>
  <c r="Y826" i="5"/>
  <c r="P843" i="5"/>
  <c r="S843" i="5"/>
  <c r="U843" i="5" s="1"/>
  <c r="AI843" i="5" l="1"/>
  <c r="AM843" i="5" s="1"/>
  <c r="Y843" i="5"/>
  <c r="AL698" i="5" l="1"/>
  <c r="AK698" i="5"/>
  <c r="AJ698" i="5"/>
  <c r="AH698" i="5"/>
  <c r="AG698" i="5"/>
  <c r="S698" i="5" l="1"/>
  <c r="U698" i="5" s="1"/>
  <c r="Y698" i="5" s="1"/>
  <c r="P698" i="5"/>
  <c r="AL821" i="5"/>
  <c r="AK821" i="5"/>
  <c r="AJ821" i="5"/>
  <c r="AH821" i="5"/>
  <c r="AG821" i="5"/>
  <c r="L821" i="5"/>
  <c r="M821" i="5" s="1"/>
  <c r="AL759" i="5"/>
  <c r="AK759" i="5"/>
  <c r="AJ759" i="5"/>
  <c r="AH759" i="5"/>
  <c r="AG759" i="5"/>
  <c r="L759" i="5"/>
  <c r="M759" i="5" s="1"/>
  <c r="AL842" i="5"/>
  <c r="AK842" i="5"/>
  <c r="AJ842" i="5"/>
  <c r="AH842" i="5"/>
  <c r="AG842" i="5"/>
  <c r="L842" i="5"/>
  <c r="M842" i="5" s="1"/>
  <c r="AI698" i="5" l="1"/>
  <c r="AM698" i="5" s="1"/>
  <c r="S759" i="5"/>
  <c r="U759" i="5" s="1"/>
  <c r="S842" i="5"/>
  <c r="U842" i="5" s="1"/>
  <c r="AI842" i="5" s="1"/>
  <c r="AM842" i="5" s="1"/>
  <c r="P821" i="5"/>
  <c r="S821" i="5"/>
  <c r="U821" i="5" s="1"/>
  <c r="P759" i="5"/>
  <c r="P842" i="5"/>
  <c r="AI759" i="5" l="1"/>
  <c r="AM759" i="5" s="1"/>
  <c r="Y759" i="5"/>
  <c r="Y842" i="5"/>
  <c r="AI821" i="5"/>
  <c r="AM821" i="5" s="1"/>
  <c r="Y821" i="5"/>
  <c r="AL841" i="5" l="1"/>
  <c r="AK841" i="5"/>
  <c r="AJ841" i="5"/>
  <c r="AH841" i="5"/>
  <c r="AG841" i="5"/>
  <c r="L841" i="5"/>
  <c r="M841" i="5" s="1"/>
  <c r="P841" i="5" l="1"/>
  <c r="S841" i="5"/>
  <c r="U841" i="5" s="1"/>
  <c r="AL839" i="5"/>
  <c r="AK839" i="5"/>
  <c r="AJ839" i="5"/>
  <c r="AH839" i="5"/>
  <c r="AG839" i="5"/>
  <c r="L839" i="5"/>
  <c r="M839" i="5" s="1"/>
  <c r="AL833" i="5"/>
  <c r="AK833" i="5"/>
  <c r="AJ833" i="5"/>
  <c r="AH833" i="5"/>
  <c r="AG833" i="5"/>
  <c r="L833" i="5"/>
  <c r="M833" i="5" s="1"/>
  <c r="AL77" i="16"/>
  <c r="AK77" i="16"/>
  <c r="AJ77" i="16"/>
  <c r="AH77" i="16"/>
  <c r="AG77" i="16"/>
  <c r="L77" i="16"/>
  <c r="M77" i="16" s="1"/>
  <c r="L74" i="16"/>
  <c r="M74" i="16" s="1"/>
  <c r="AL76" i="16"/>
  <c r="AK76" i="16"/>
  <c r="AJ76" i="16"/>
  <c r="AH76" i="16"/>
  <c r="AG76" i="16"/>
  <c r="L76" i="16"/>
  <c r="M76" i="16" s="1"/>
  <c r="AL75" i="16"/>
  <c r="AK75" i="16"/>
  <c r="AJ75" i="16"/>
  <c r="AH75" i="16"/>
  <c r="AG75" i="16"/>
  <c r="L75" i="16"/>
  <c r="M75" i="16" s="1"/>
  <c r="AL74" i="16"/>
  <c r="AK74" i="16"/>
  <c r="AJ74" i="16"/>
  <c r="AH74" i="16"/>
  <c r="AG74" i="16"/>
  <c r="U846" i="5" l="1"/>
  <c r="D131" i="18"/>
  <c r="S839" i="5"/>
  <c r="U839" i="5" s="1"/>
  <c r="S833" i="5"/>
  <c r="U833" i="5" s="1"/>
  <c r="AI833" i="5" s="1"/>
  <c r="AM833" i="5" s="1"/>
  <c r="AI841" i="5"/>
  <c r="AM841" i="5" s="1"/>
  <c r="Y841" i="5"/>
  <c r="P839" i="5"/>
  <c r="P833" i="5"/>
  <c r="P77" i="16"/>
  <c r="S77" i="16"/>
  <c r="U77" i="16" s="1"/>
  <c r="P76" i="16"/>
  <c r="S76" i="16"/>
  <c r="U76" i="16" s="1"/>
  <c r="AI76" i="16" s="1"/>
  <c r="AM76" i="16" s="1"/>
  <c r="S74" i="16"/>
  <c r="U74" i="16" s="1"/>
  <c r="Y74" i="16" s="1"/>
  <c r="P74" i="16"/>
  <c r="P75" i="16"/>
  <c r="S75" i="16"/>
  <c r="U75" i="16" s="1"/>
  <c r="AL832" i="5"/>
  <c r="AK832" i="5"/>
  <c r="AJ832" i="5"/>
  <c r="AH832" i="5"/>
  <c r="AG832" i="5"/>
  <c r="L832" i="5"/>
  <c r="M832" i="5" s="1"/>
  <c r="L67" i="16"/>
  <c r="M67" i="16" s="1"/>
  <c r="L61" i="16"/>
  <c r="M61" i="16" s="1"/>
  <c r="L42" i="16"/>
  <c r="M42" i="16" s="1"/>
  <c r="L34" i="16"/>
  <c r="M34" i="16" s="1"/>
  <c r="AI846" i="5" l="1"/>
  <c r="H131" i="18"/>
  <c r="Y839" i="5"/>
  <c r="D130" i="18"/>
  <c r="U840" i="5"/>
  <c r="Y846" i="5"/>
  <c r="Y833" i="5"/>
  <c r="AI839" i="5"/>
  <c r="AM839" i="5" s="1"/>
  <c r="P832" i="5"/>
  <c r="AI77" i="16"/>
  <c r="AM77" i="16" s="1"/>
  <c r="Y77" i="16"/>
  <c r="Y76" i="16"/>
  <c r="Y75" i="16"/>
  <c r="AI75" i="16"/>
  <c r="AM75" i="16" s="1"/>
  <c r="AI74" i="16"/>
  <c r="AM74" i="16" s="1"/>
  <c r="S832" i="5"/>
  <c r="U832" i="5" s="1"/>
  <c r="Y79" i="16" l="1"/>
  <c r="AI840" i="5"/>
  <c r="H130" i="18"/>
  <c r="U834" i="5"/>
  <c r="D129" i="18"/>
  <c r="Y840" i="5"/>
  <c r="Y73" i="16"/>
  <c r="AI832" i="5"/>
  <c r="AM832" i="5" s="1"/>
  <c r="Y832" i="5"/>
  <c r="Y834" i="5" s="1"/>
  <c r="AI834" i="5" l="1"/>
  <c r="H129" i="18"/>
  <c r="AL67" i="16"/>
  <c r="AK67" i="16"/>
  <c r="AJ67" i="16"/>
  <c r="AH67" i="16"/>
  <c r="AG67" i="16"/>
  <c r="AL66" i="16"/>
  <c r="AK66" i="16"/>
  <c r="AJ66" i="16"/>
  <c r="AH66" i="16"/>
  <c r="AG66" i="16"/>
  <c r="L66" i="16"/>
  <c r="M66" i="16" s="1"/>
  <c r="AL65" i="16"/>
  <c r="AK65" i="16"/>
  <c r="AJ65" i="16"/>
  <c r="AH65" i="16"/>
  <c r="AG65" i="16"/>
  <c r="L65" i="16"/>
  <c r="M65" i="16" s="1"/>
  <c r="AL64" i="16"/>
  <c r="AK64" i="16"/>
  <c r="AJ64" i="16"/>
  <c r="AH64" i="16"/>
  <c r="AG64" i="16"/>
  <c r="L64" i="16"/>
  <c r="M64" i="16" s="1"/>
  <c r="AL63" i="16"/>
  <c r="AK63" i="16"/>
  <c r="AJ63" i="16"/>
  <c r="AH63" i="16"/>
  <c r="AG63" i="16"/>
  <c r="L63" i="16"/>
  <c r="M63" i="16" s="1"/>
  <c r="AL61" i="16"/>
  <c r="AK61" i="16"/>
  <c r="AJ61" i="16"/>
  <c r="AH61" i="16"/>
  <c r="AG61" i="16"/>
  <c r="AL60" i="16"/>
  <c r="AK60" i="16"/>
  <c r="AJ60" i="16"/>
  <c r="AH60" i="16"/>
  <c r="AG60" i="16"/>
  <c r="L60" i="16"/>
  <c r="M60" i="16" s="1"/>
  <c r="AL59" i="16"/>
  <c r="AK59" i="16"/>
  <c r="AJ59" i="16"/>
  <c r="AH59" i="16"/>
  <c r="AG59" i="16"/>
  <c r="L59" i="16"/>
  <c r="M59" i="16" s="1"/>
  <c r="AL58" i="16"/>
  <c r="AK58" i="16"/>
  <c r="AJ58" i="16"/>
  <c r="AH58" i="16"/>
  <c r="AG58" i="16"/>
  <c r="L58" i="16"/>
  <c r="M58" i="16" s="1"/>
  <c r="AL57" i="16"/>
  <c r="AK57" i="16"/>
  <c r="AJ57" i="16"/>
  <c r="AH57" i="16"/>
  <c r="AG57" i="16"/>
  <c r="L57" i="16"/>
  <c r="M57" i="16" s="1"/>
  <c r="AL56" i="16"/>
  <c r="AK56" i="16"/>
  <c r="AJ56" i="16"/>
  <c r="AH56" i="16"/>
  <c r="AG56" i="16"/>
  <c r="L56" i="16"/>
  <c r="M56" i="16" s="1"/>
  <c r="AL54" i="16"/>
  <c r="AK54" i="16"/>
  <c r="AJ54" i="16"/>
  <c r="AH54" i="16"/>
  <c r="AG54" i="16"/>
  <c r="AL51" i="16"/>
  <c r="AK51" i="16"/>
  <c r="AJ51" i="16"/>
  <c r="AH51" i="16"/>
  <c r="AG51" i="16"/>
  <c r="L51" i="16"/>
  <c r="M51" i="16" s="1"/>
  <c r="AL50" i="16"/>
  <c r="AK50" i="16"/>
  <c r="AJ50" i="16"/>
  <c r="AH50" i="16"/>
  <c r="AG50" i="16"/>
  <c r="L50" i="16"/>
  <c r="M50" i="16" s="1"/>
  <c r="AL49" i="16"/>
  <c r="AK49" i="16"/>
  <c r="AJ49" i="16"/>
  <c r="AH49" i="16"/>
  <c r="AG49" i="16"/>
  <c r="L49" i="16"/>
  <c r="M49" i="16" s="1"/>
  <c r="AL48" i="16"/>
  <c r="AK48" i="16"/>
  <c r="AJ48" i="16"/>
  <c r="AH48" i="16"/>
  <c r="AG48" i="16"/>
  <c r="L48" i="16"/>
  <c r="M48" i="16" s="1"/>
  <c r="AL47" i="16"/>
  <c r="AK47" i="16"/>
  <c r="AJ47" i="16"/>
  <c r="AH47" i="16"/>
  <c r="AG47" i="16"/>
  <c r="L47" i="16"/>
  <c r="M47" i="16" s="1"/>
  <c r="AL46" i="16"/>
  <c r="AK46" i="16"/>
  <c r="AJ46" i="16"/>
  <c r="AH46" i="16"/>
  <c r="AG46" i="16"/>
  <c r="L46" i="16"/>
  <c r="M46" i="16" s="1"/>
  <c r="AL45" i="16"/>
  <c r="AK45" i="16"/>
  <c r="AJ45" i="16"/>
  <c r="AH45" i="16"/>
  <c r="AG45" i="16"/>
  <c r="L45" i="16"/>
  <c r="M45" i="16" s="1"/>
  <c r="AL44" i="16"/>
  <c r="AK44" i="16"/>
  <c r="AJ44" i="16"/>
  <c r="AH44" i="16"/>
  <c r="AG44" i="16"/>
  <c r="L44" i="16"/>
  <c r="M44" i="16" s="1"/>
  <c r="AL43" i="16"/>
  <c r="AK43" i="16"/>
  <c r="AJ43" i="16"/>
  <c r="AH43" i="16"/>
  <c r="AG43" i="16"/>
  <c r="L43" i="16"/>
  <c r="M43" i="16" s="1"/>
  <c r="AL42" i="16"/>
  <c r="AK42" i="16"/>
  <c r="AJ42" i="16"/>
  <c r="AH42" i="16"/>
  <c r="AG42" i="16"/>
  <c r="AL40" i="16"/>
  <c r="AK40" i="16"/>
  <c r="AJ40" i="16"/>
  <c r="AH40" i="16"/>
  <c r="AG40" i="16"/>
  <c r="L40" i="16"/>
  <c r="M40" i="16" s="1"/>
  <c r="AL39" i="16"/>
  <c r="AK39" i="16"/>
  <c r="AJ39" i="16"/>
  <c r="AH39" i="16"/>
  <c r="AG39" i="16"/>
  <c r="L39" i="16"/>
  <c r="M39" i="16" s="1"/>
  <c r="AL38" i="16"/>
  <c r="AK38" i="16"/>
  <c r="AJ38" i="16"/>
  <c r="AH38" i="16"/>
  <c r="AG38" i="16"/>
  <c r="L38" i="16"/>
  <c r="M38" i="16" s="1"/>
  <c r="AL37" i="16"/>
  <c r="AK37" i="16"/>
  <c r="AJ37" i="16"/>
  <c r="AH37" i="16"/>
  <c r="AG37" i="16"/>
  <c r="L37" i="16"/>
  <c r="M37" i="16" s="1"/>
  <c r="AL36" i="16"/>
  <c r="AK36" i="16"/>
  <c r="AJ36" i="16"/>
  <c r="AH36" i="16"/>
  <c r="AG36" i="16"/>
  <c r="L36" i="16"/>
  <c r="M36" i="16" s="1"/>
  <c r="AL34" i="16"/>
  <c r="AK34" i="16"/>
  <c r="AJ34" i="16"/>
  <c r="AH34" i="16"/>
  <c r="AG34" i="16"/>
  <c r="AL33" i="16"/>
  <c r="AK33" i="16"/>
  <c r="AJ33" i="16"/>
  <c r="AH33" i="16"/>
  <c r="AG33" i="16"/>
  <c r="L33" i="16"/>
  <c r="M33" i="16" s="1"/>
  <c r="AL32" i="16"/>
  <c r="AK32" i="16"/>
  <c r="AJ32" i="16"/>
  <c r="AH32" i="16"/>
  <c r="AG32" i="16"/>
  <c r="L32" i="16"/>
  <c r="M32" i="16" s="1"/>
  <c r="AL31" i="16"/>
  <c r="AK31" i="16"/>
  <c r="AJ31" i="16"/>
  <c r="AH31" i="16"/>
  <c r="AG31" i="16"/>
  <c r="L31" i="16"/>
  <c r="M31" i="16" s="1"/>
  <c r="AL30" i="16"/>
  <c r="AK30" i="16"/>
  <c r="AJ30" i="16"/>
  <c r="AH30" i="16"/>
  <c r="AG30" i="16"/>
  <c r="L30" i="16"/>
  <c r="M30" i="16" s="1"/>
  <c r="AL29" i="16"/>
  <c r="AK29" i="16"/>
  <c r="AJ29" i="16"/>
  <c r="AH29" i="16"/>
  <c r="AG29" i="16"/>
  <c r="L29" i="16"/>
  <c r="M29" i="16" s="1"/>
  <c r="AL28" i="16"/>
  <c r="AK28" i="16"/>
  <c r="AJ28" i="16"/>
  <c r="AH28" i="16"/>
  <c r="AG28" i="16"/>
  <c r="L28" i="16"/>
  <c r="M28" i="16" s="1"/>
  <c r="AL27" i="16"/>
  <c r="AK27" i="16"/>
  <c r="AJ27" i="16"/>
  <c r="AH27" i="16"/>
  <c r="AG27" i="16"/>
  <c r="L27" i="16"/>
  <c r="M27" i="16" s="1"/>
  <c r="AL26" i="16"/>
  <c r="AK26" i="16"/>
  <c r="AJ26" i="16"/>
  <c r="AH26" i="16"/>
  <c r="AG26" i="16"/>
  <c r="L26" i="16"/>
  <c r="M26" i="16" s="1"/>
  <c r="AL25" i="16"/>
  <c r="AK25" i="16"/>
  <c r="AJ25" i="16"/>
  <c r="AH25" i="16"/>
  <c r="AG25" i="16"/>
  <c r="L25" i="16"/>
  <c r="M25" i="16" s="1"/>
  <c r="AL24" i="16"/>
  <c r="AK24" i="16"/>
  <c r="AJ24" i="16"/>
  <c r="AH24" i="16"/>
  <c r="AG24" i="16"/>
  <c r="L24" i="16"/>
  <c r="M24" i="16" s="1"/>
  <c r="AL21" i="16"/>
  <c r="AK21" i="16"/>
  <c r="AJ21" i="16"/>
  <c r="AH21" i="16"/>
  <c r="AG21" i="16"/>
  <c r="L21" i="16"/>
  <c r="M21" i="16" s="1"/>
  <c r="AL20" i="16"/>
  <c r="AK20" i="16"/>
  <c r="AJ20" i="16"/>
  <c r="AH20" i="16"/>
  <c r="AG20" i="16"/>
  <c r="L20" i="16"/>
  <c r="M20" i="16" s="1"/>
  <c r="AL19" i="16"/>
  <c r="AK19" i="16"/>
  <c r="AJ19" i="16"/>
  <c r="AH19" i="16"/>
  <c r="AG19" i="16"/>
  <c r="L19" i="16"/>
  <c r="M19" i="16" s="1"/>
  <c r="AL18" i="16"/>
  <c r="AK18" i="16"/>
  <c r="AJ18" i="16"/>
  <c r="AH18" i="16"/>
  <c r="AG18" i="16"/>
  <c r="L18" i="16"/>
  <c r="M18" i="16" s="1"/>
  <c r="AL17" i="16"/>
  <c r="AK17" i="16"/>
  <c r="AJ17" i="16"/>
  <c r="AH17" i="16"/>
  <c r="AG17" i="16"/>
  <c r="L17" i="16"/>
  <c r="M17" i="16" s="1"/>
  <c r="AL16" i="16"/>
  <c r="AK16" i="16"/>
  <c r="AJ16" i="16"/>
  <c r="AH16" i="16"/>
  <c r="AG16" i="16"/>
  <c r="L16" i="16"/>
  <c r="M16" i="16" s="1"/>
  <c r="AL14" i="16"/>
  <c r="AK14" i="16"/>
  <c r="AJ14" i="16"/>
  <c r="AH14" i="16"/>
  <c r="AG14" i="16"/>
  <c r="L14" i="16"/>
  <c r="M14" i="16" s="1"/>
  <c r="AL13" i="16"/>
  <c r="AK13" i="16"/>
  <c r="AJ13" i="16"/>
  <c r="AH13" i="16"/>
  <c r="AG13" i="16"/>
  <c r="L13" i="16"/>
  <c r="M13" i="16" s="1"/>
  <c r="AL12" i="16"/>
  <c r="AK12" i="16"/>
  <c r="AJ12" i="16"/>
  <c r="AH12" i="16"/>
  <c r="AG12" i="16"/>
  <c r="L12" i="16"/>
  <c r="M12" i="16" s="1"/>
  <c r="AL11" i="16"/>
  <c r="AK11" i="16"/>
  <c r="AJ11" i="16"/>
  <c r="AH11" i="16"/>
  <c r="AG11" i="16"/>
  <c r="L11" i="16"/>
  <c r="M11" i="16" s="1"/>
  <c r="AL10" i="16"/>
  <c r="AK10" i="16"/>
  <c r="AJ10" i="16"/>
  <c r="AH10" i="16"/>
  <c r="AG10" i="16"/>
  <c r="L10" i="16"/>
  <c r="M10" i="16" s="1"/>
  <c r="AL9" i="16"/>
  <c r="AK9" i="16"/>
  <c r="AJ9" i="16"/>
  <c r="AH9" i="16"/>
  <c r="AG9" i="16"/>
  <c r="L9" i="16"/>
  <c r="M9" i="16" s="1"/>
  <c r="AL8" i="16"/>
  <c r="AK8" i="16"/>
  <c r="AJ8" i="16"/>
  <c r="AH8" i="16"/>
  <c r="AG8" i="16"/>
  <c r="L8" i="16"/>
  <c r="M8" i="16" s="1"/>
  <c r="S54" i="16" l="1"/>
  <c r="U54" i="16" s="1"/>
  <c r="Y54" i="16" s="1"/>
  <c r="P54" i="16"/>
  <c r="S33" i="16"/>
  <c r="U33" i="16" s="1"/>
  <c r="Y33" i="16" s="1"/>
  <c r="S46" i="16"/>
  <c r="U46" i="16" s="1"/>
  <c r="Y46" i="16" s="1"/>
  <c r="S50" i="16"/>
  <c r="U50" i="16" s="1"/>
  <c r="Y50" i="16" s="1"/>
  <c r="P64" i="16"/>
  <c r="P67" i="16"/>
  <c r="S67" i="16"/>
  <c r="U67" i="16" s="1"/>
  <c r="Y67" i="16" s="1"/>
  <c r="P61" i="16"/>
  <c r="S61" i="16"/>
  <c r="U61" i="16" s="1"/>
  <c r="Y61" i="16" s="1"/>
  <c r="P42" i="16"/>
  <c r="S42" i="16"/>
  <c r="U42" i="16" s="1"/>
  <c r="P34" i="16"/>
  <c r="S34" i="16"/>
  <c r="U34" i="16" s="1"/>
  <c r="Y34" i="16" s="1"/>
  <c r="P11" i="16"/>
  <c r="S66" i="16"/>
  <c r="U66" i="16" s="1"/>
  <c r="AI66" i="16" s="1"/>
  <c r="AM66" i="16" s="1"/>
  <c r="S10" i="16"/>
  <c r="U10" i="16" s="1"/>
  <c r="AI10" i="16" s="1"/>
  <c r="AM10" i="16" s="1"/>
  <c r="S19" i="16"/>
  <c r="U19" i="16" s="1"/>
  <c r="Y19" i="16" s="1"/>
  <c r="P36" i="16"/>
  <c r="P21" i="16"/>
  <c r="P16" i="16"/>
  <c r="S16" i="16"/>
  <c r="U16" i="16" s="1"/>
  <c r="Y16" i="16" s="1"/>
  <c r="P56" i="16"/>
  <c r="S56" i="16"/>
  <c r="U56" i="16" s="1"/>
  <c r="P60" i="16"/>
  <c r="S60" i="16"/>
  <c r="U60" i="16" s="1"/>
  <c r="P63" i="16"/>
  <c r="S63" i="16"/>
  <c r="U63" i="16" s="1"/>
  <c r="P24" i="16"/>
  <c r="S24" i="16"/>
  <c r="U24" i="16" s="1"/>
  <c r="P26" i="16"/>
  <c r="S26" i="16"/>
  <c r="U26" i="16" s="1"/>
  <c r="P30" i="16"/>
  <c r="S30" i="16"/>
  <c r="U30" i="16" s="1"/>
  <c r="P40" i="16"/>
  <c r="S40" i="16"/>
  <c r="U40" i="16" s="1"/>
  <c r="P49" i="16"/>
  <c r="S49" i="16"/>
  <c r="U49" i="16" s="1"/>
  <c r="P20" i="16"/>
  <c r="S20" i="16"/>
  <c r="U20" i="16" s="1"/>
  <c r="P43" i="16"/>
  <c r="S43" i="16"/>
  <c r="U43" i="16" s="1"/>
  <c r="P45" i="16"/>
  <c r="S45" i="16"/>
  <c r="U45" i="16" s="1"/>
  <c r="S57" i="16"/>
  <c r="U57" i="16" s="1"/>
  <c r="P57" i="16"/>
  <c r="P59" i="16"/>
  <c r="S59" i="16"/>
  <c r="U59" i="16" s="1"/>
  <c r="P44" i="16"/>
  <c r="S44" i="16"/>
  <c r="U44" i="16" s="1"/>
  <c r="P51" i="16"/>
  <c r="S51" i="16"/>
  <c r="U51" i="16" s="1"/>
  <c r="P58" i="16"/>
  <c r="S58" i="16"/>
  <c r="U58" i="16" s="1"/>
  <c r="P17" i="16"/>
  <c r="S17" i="16"/>
  <c r="U17" i="16" s="1"/>
  <c r="P28" i="16"/>
  <c r="S28" i="16"/>
  <c r="U28" i="16" s="1"/>
  <c r="P32" i="16"/>
  <c r="S32" i="16"/>
  <c r="U32" i="16" s="1"/>
  <c r="S38" i="16"/>
  <c r="U38" i="16" s="1"/>
  <c r="P38" i="16"/>
  <c r="P47" i="16"/>
  <c r="S47" i="16"/>
  <c r="U47" i="16" s="1"/>
  <c r="P18" i="16"/>
  <c r="S18" i="16"/>
  <c r="U18" i="16" s="1"/>
  <c r="S25" i="16"/>
  <c r="U25" i="16" s="1"/>
  <c r="P25" i="16"/>
  <c r="P27" i="16"/>
  <c r="S27" i="16"/>
  <c r="U27" i="16" s="1"/>
  <c r="S29" i="16"/>
  <c r="U29" i="16" s="1"/>
  <c r="P29" i="16"/>
  <c r="P31" i="16"/>
  <c r="S31" i="16"/>
  <c r="U31" i="16" s="1"/>
  <c r="P37" i="16"/>
  <c r="S37" i="16"/>
  <c r="U37" i="16" s="1"/>
  <c r="P39" i="16"/>
  <c r="S39" i="16"/>
  <c r="U39" i="16" s="1"/>
  <c r="P48" i="16"/>
  <c r="S48" i="16"/>
  <c r="U48" i="16" s="1"/>
  <c r="P65" i="16"/>
  <c r="S65" i="16"/>
  <c r="U65" i="16" s="1"/>
  <c r="P19" i="16"/>
  <c r="P33" i="16"/>
  <c r="P46" i="16"/>
  <c r="P50" i="16"/>
  <c r="P66" i="16"/>
  <c r="S21" i="16"/>
  <c r="U21" i="16" s="1"/>
  <c r="S36" i="16"/>
  <c r="U36" i="16" s="1"/>
  <c r="S64" i="16"/>
  <c r="U64" i="16" s="1"/>
  <c r="S14" i="16"/>
  <c r="U14" i="16" s="1"/>
  <c r="AI14" i="16" s="1"/>
  <c r="AM14" i="16" s="1"/>
  <c r="P14" i="16"/>
  <c r="P10" i="16"/>
  <c r="S13" i="16"/>
  <c r="U13" i="16" s="1"/>
  <c r="P13" i="16"/>
  <c r="P9" i="16"/>
  <c r="S9" i="16"/>
  <c r="U9" i="16" s="1"/>
  <c r="S12" i="16"/>
  <c r="U12" i="16" s="1"/>
  <c r="P12" i="16"/>
  <c r="S11" i="16"/>
  <c r="U11" i="16" s="1"/>
  <c r="P8" i="16"/>
  <c r="S8" i="16"/>
  <c r="U8" i="16" s="1"/>
  <c r="AL825" i="5"/>
  <c r="AK825" i="5"/>
  <c r="AJ825" i="5"/>
  <c r="AH825" i="5"/>
  <c r="AG825" i="5"/>
  <c r="L825" i="5"/>
  <c r="M825" i="5" s="1"/>
  <c r="AL824" i="5"/>
  <c r="AK824" i="5"/>
  <c r="AJ824" i="5"/>
  <c r="AH824" i="5"/>
  <c r="AG824" i="5"/>
  <c r="L824" i="5"/>
  <c r="M824" i="5" s="1"/>
  <c r="U55" i="16" l="1"/>
  <c r="AI50" i="16"/>
  <c r="AM50" i="16" s="1"/>
  <c r="U68" i="16"/>
  <c r="AI68" i="16" s="1"/>
  <c r="U62" i="16"/>
  <c r="AI62" i="16" s="1"/>
  <c r="Y42" i="16"/>
  <c r="AI55" i="16"/>
  <c r="AI33" i="16"/>
  <c r="AM33" i="16" s="1"/>
  <c r="U41" i="16"/>
  <c r="AI41" i="16" s="1"/>
  <c r="Y10" i="16"/>
  <c r="AI16" i="16"/>
  <c r="AM16" i="16" s="1"/>
  <c r="U35" i="16"/>
  <c r="AI35" i="16" s="1"/>
  <c r="Y66" i="16"/>
  <c r="U15" i="16"/>
  <c r="AI15" i="16" s="1"/>
  <c r="AI46" i="16"/>
  <c r="AM46" i="16" s="1"/>
  <c r="AI42" i="16"/>
  <c r="AM42" i="16" s="1"/>
  <c r="U22" i="16"/>
  <c r="AI22" i="16" s="1"/>
  <c r="AI19" i="16"/>
  <c r="AM19" i="16" s="1"/>
  <c r="Y64" i="16"/>
  <c r="AI64" i="16"/>
  <c r="AM64" i="16" s="1"/>
  <c r="AI38" i="16"/>
  <c r="AM38" i="16" s="1"/>
  <c r="Y38" i="16"/>
  <c r="Y21" i="16"/>
  <c r="AI21" i="16"/>
  <c r="AM21" i="16" s="1"/>
  <c r="AI65" i="16"/>
  <c r="AM65" i="16" s="1"/>
  <c r="Y65" i="16"/>
  <c r="AI39" i="16"/>
  <c r="AM39" i="16" s="1"/>
  <c r="Y39" i="16"/>
  <c r="Y31" i="16"/>
  <c r="AI31" i="16"/>
  <c r="AM31" i="16" s="1"/>
  <c r="Y27" i="16"/>
  <c r="AI27" i="16"/>
  <c r="AM27" i="16" s="1"/>
  <c r="AI18" i="16"/>
  <c r="AM18" i="16" s="1"/>
  <c r="Y18" i="16"/>
  <c r="AI28" i="16"/>
  <c r="AM28" i="16" s="1"/>
  <c r="Y28" i="16"/>
  <c r="AI58" i="16"/>
  <c r="AM58" i="16" s="1"/>
  <c r="Y58" i="16"/>
  <c r="Y44" i="16"/>
  <c r="AI44" i="16"/>
  <c r="AM44" i="16" s="1"/>
  <c r="AI67" i="16"/>
  <c r="AM67" i="16" s="1"/>
  <c r="Y59" i="16"/>
  <c r="AI59" i="16"/>
  <c r="AM59" i="16" s="1"/>
  <c r="AI54" i="16"/>
  <c r="AM54" i="16" s="1"/>
  <c r="AI45" i="16"/>
  <c r="AM45" i="16" s="1"/>
  <c r="Y45" i="16"/>
  <c r="Y40" i="16"/>
  <c r="AI40" i="16"/>
  <c r="AM40" i="16" s="1"/>
  <c r="AI26" i="16"/>
  <c r="AM26" i="16" s="1"/>
  <c r="Y26" i="16"/>
  <c r="AI63" i="16"/>
  <c r="AM63" i="16" s="1"/>
  <c r="Y63" i="16"/>
  <c r="AI56" i="16"/>
  <c r="AM56" i="16" s="1"/>
  <c r="Y56" i="16"/>
  <c r="Y36" i="16"/>
  <c r="AI36" i="16"/>
  <c r="AM36" i="16" s="1"/>
  <c r="AI29" i="16"/>
  <c r="AM29" i="16" s="1"/>
  <c r="Y29" i="16"/>
  <c r="AI25" i="16"/>
  <c r="AM25" i="16" s="1"/>
  <c r="Y25" i="16"/>
  <c r="AI61" i="16"/>
  <c r="AM61" i="16" s="1"/>
  <c r="AI57" i="16"/>
  <c r="AM57" i="16" s="1"/>
  <c r="Y57" i="16"/>
  <c r="Y48" i="16"/>
  <c r="AI48" i="16"/>
  <c r="AM48" i="16" s="1"/>
  <c r="AI37" i="16"/>
  <c r="AM37" i="16" s="1"/>
  <c r="Y37" i="16"/>
  <c r="AI47" i="16"/>
  <c r="AM47" i="16" s="1"/>
  <c r="Y47" i="16"/>
  <c r="AI32" i="16"/>
  <c r="AM32" i="16" s="1"/>
  <c r="Y32" i="16"/>
  <c r="Y17" i="16"/>
  <c r="AI17" i="16"/>
  <c r="AM17" i="16" s="1"/>
  <c r="AI51" i="16"/>
  <c r="AM51" i="16" s="1"/>
  <c r="Y51" i="16"/>
  <c r="AI34" i="16"/>
  <c r="AM34" i="16" s="1"/>
  <c r="AI43" i="16"/>
  <c r="AM43" i="16" s="1"/>
  <c r="Y43" i="16"/>
  <c r="AI20" i="16"/>
  <c r="AM20" i="16" s="1"/>
  <c r="Y20" i="16"/>
  <c r="AI49" i="16"/>
  <c r="AM49" i="16" s="1"/>
  <c r="Y49" i="16"/>
  <c r="AI30" i="16"/>
  <c r="AM30" i="16" s="1"/>
  <c r="Y30" i="16"/>
  <c r="AI24" i="16"/>
  <c r="AM24" i="16" s="1"/>
  <c r="Y24" i="16"/>
  <c r="AI60" i="16"/>
  <c r="AM60" i="16" s="1"/>
  <c r="Y60" i="16"/>
  <c r="Y14" i="16"/>
  <c r="AI9" i="16"/>
  <c r="AM9" i="16" s="1"/>
  <c r="Y9" i="16"/>
  <c r="Y12" i="16"/>
  <c r="AI12" i="16"/>
  <c r="AM12" i="16" s="1"/>
  <c r="AI13" i="16"/>
  <c r="AM13" i="16" s="1"/>
  <c r="Y13" i="16"/>
  <c r="AI11" i="16"/>
  <c r="AM11" i="16" s="1"/>
  <c r="Y11" i="16"/>
  <c r="AI8" i="16"/>
  <c r="AM8" i="16" s="1"/>
  <c r="Y8" i="16"/>
  <c r="P825" i="5"/>
  <c r="S825" i="5"/>
  <c r="U825" i="5" s="1"/>
  <c r="P824" i="5"/>
  <c r="S824" i="5"/>
  <c r="U824" i="5" s="1"/>
  <c r="AI824" i="5" s="1"/>
  <c r="AM824" i="5" s="1"/>
  <c r="Y55" i="16" l="1"/>
  <c r="Y824" i="5"/>
  <c r="Y62" i="16"/>
  <c r="Y68" i="16"/>
  <c r="Y41" i="16"/>
  <c r="Y35" i="16"/>
  <c r="Y15" i="16"/>
  <c r="Y22" i="16"/>
  <c r="Y825" i="5"/>
  <c r="AI825" i="5"/>
  <c r="AM825" i="5" s="1"/>
  <c r="AL823" i="5" l="1"/>
  <c r="AK823" i="5"/>
  <c r="AJ823" i="5"/>
  <c r="AH823" i="5"/>
  <c r="AG823" i="5"/>
  <c r="L823" i="5"/>
  <c r="M823" i="5" s="1"/>
  <c r="S823" i="5" l="1"/>
  <c r="U823" i="5" s="1"/>
  <c r="P823" i="5"/>
  <c r="U828" i="5" l="1"/>
  <c r="D128" i="18"/>
  <c r="Y823" i="5"/>
  <c r="AI823" i="5"/>
  <c r="AM823" i="5" s="1"/>
  <c r="AL818" i="5"/>
  <c r="AK818" i="5"/>
  <c r="AJ818" i="5"/>
  <c r="AH818" i="5"/>
  <c r="AG818" i="5"/>
  <c r="L818" i="5"/>
  <c r="M818" i="5" s="1"/>
  <c r="AL819" i="5"/>
  <c r="AK819" i="5"/>
  <c r="AJ819" i="5"/>
  <c r="AH819" i="5"/>
  <c r="AG819" i="5"/>
  <c r="L819" i="5"/>
  <c r="M819" i="5" s="1"/>
  <c r="AL817" i="5"/>
  <c r="AK817" i="5"/>
  <c r="AJ817" i="5"/>
  <c r="AH817" i="5"/>
  <c r="AG817" i="5"/>
  <c r="L817" i="5"/>
  <c r="M817" i="5" s="1"/>
  <c r="AL815" i="5"/>
  <c r="AK815" i="5"/>
  <c r="AJ815" i="5"/>
  <c r="AH815" i="5"/>
  <c r="AG815" i="5"/>
  <c r="L815" i="5"/>
  <c r="M815" i="5" s="1"/>
  <c r="AL820" i="5"/>
  <c r="AK820" i="5"/>
  <c r="AJ820" i="5"/>
  <c r="AH820" i="5"/>
  <c r="AG820" i="5"/>
  <c r="L820" i="5"/>
  <c r="M820" i="5" s="1"/>
  <c r="AL814" i="5"/>
  <c r="AK814" i="5"/>
  <c r="AJ814" i="5"/>
  <c r="AH814" i="5"/>
  <c r="AG814" i="5"/>
  <c r="L814" i="5"/>
  <c r="M814" i="5" s="1"/>
  <c r="AL14" i="13"/>
  <c r="AK14" i="13"/>
  <c r="AJ14" i="13"/>
  <c r="AH14" i="13"/>
  <c r="AG14" i="13"/>
  <c r="P14" i="13" s="1"/>
  <c r="U14" i="13"/>
  <c r="Y14" i="13" s="1"/>
  <c r="L14" i="13"/>
  <c r="AL13" i="13"/>
  <c r="AK13" i="13"/>
  <c r="AJ13" i="13"/>
  <c r="AH13" i="13"/>
  <c r="AG13" i="13"/>
  <c r="P13" i="13" s="1"/>
  <c r="U13" i="13"/>
  <c r="Y13" i="13" s="1"/>
  <c r="L13" i="13"/>
  <c r="AL12" i="13"/>
  <c r="AK12" i="13"/>
  <c r="AJ12" i="13"/>
  <c r="AH12" i="13"/>
  <c r="AG12" i="13"/>
  <c r="L12" i="13"/>
  <c r="AL11" i="13"/>
  <c r="AK11" i="13"/>
  <c r="AJ11" i="13"/>
  <c r="AH11" i="13"/>
  <c r="AG11" i="13"/>
  <c r="L11" i="13"/>
  <c r="AL10" i="13"/>
  <c r="AK10" i="13"/>
  <c r="AJ10" i="13"/>
  <c r="AH10" i="13"/>
  <c r="AG10" i="13"/>
  <c r="L10" i="13"/>
  <c r="AL9" i="13"/>
  <c r="AK9" i="13"/>
  <c r="AJ9" i="13"/>
  <c r="AH9" i="13"/>
  <c r="AG9" i="13"/>
  <c r="U9" i="13" s="1"/>
  <c r="L9" i="13"/>
  <c r="AL8" i="13"/>
  <c r="AK8" i="13"/>
  <c r="AJ8" i="13"/>
  <c r="AH8" i="13"/>
  <c r="AG8" i="13"/>
  <c r="L8" i="13"/>
  <c r="AL7" i="13"/>
  <c r="AK7" i="13"/>
  <c r="AJ7" i="13"/>
  <c r="AH7" i="13"/>
  <c r="AG7" i="13"/>
  <c r="L7" i="13"/>
  <c r="L169" i="5"/>
  <c r="M169" i="5" s="1"/>
  <c r="AI828" i="5" l="1"/>
  <c r="H128" i="18"/>
  <c r="Y828" i="5"/>
  <c r="P818" i="5"/>
  <c r="S818" i="5"/>
  <c r="U818" i="5" s="1"/>
  <c r="P819" i="5"/>
  <c r="S819" i="5"/>
  <c r="U819" i="5" s="1"/>
  <c r="P817" i="5"/>
  <c r="S817" i="5"/>
  <c r="U817" i="5" s="1"/>
  <c r="S815" i="5"/>
  <c r="U815" i="5" s="1"/>
  <c r="P815" i="5"/>
  <c r="S820" i="5"/>
  <c r="U820" i="5" s="1"/>
  <c r="P820" i="5"/>
  <c r="P814" i="5"/>
  <c r="S814" i="5"/>
  <c r="U814" i="5" s="1"/>
  <c r="AI14" i="13"/>
  <c r="AM14" i="13" s="1"/>
  <c r="AI13" i="13"/>
  <c r="AM13" i="13" s="1"/>
  <c r="U12" i="13"/>
  <c r="U11" i="13"/>
  <c r="Y11" i="13" s="1"/>
  <c r="P10" i="13"/>
  <c r="S10" i="13"/>
  <c r="Y10" i="13" s="1"/>
  <c r="U7" i="13"/>
  <c r="P8" i="13"/>
  <c r="U8" i="13"/>
  <c r="AI9" i="13"/>
  <c r="AM9" i="13" s="1"/>
  <c r="Y9" i="13"/>
  <c r="P7" i="13"/>
  <c r="P9" i="13"/>
  <c r="P11" i="13"/>
  <c r="P12" i="13"/>
  <c r="AL573" i="5"/>
  <c r="AK573" i="5"/>
  <c r="AJ573" i="5"/>
  <c r="AH573" i="5"/>
  <c r="AG573" i="5"/>
  <c r="L573" i="5"/>
  <c r="M573" i="5" s="1"/>
  <c r="AL572" i="5"/>
  <c r="AK572" i="5"/>
  <c r="AJ572" i="5"/>
  <c r="AH572" i="5"/>
  <c r="AG572" i="5"/>
  <c r="L572" i="5"/>
  <c r="M572" i="5" s="1"/>
  <c r="AL571" i="5"/>
  <c r="AK571" i="5"/>
  <c r="AJ571" i="5"/>
  <c r="AH571" i="5"/>
  <c r="AG571" i="5"/>
  <c r="L571" i="5"/>
  <c r="M571" i="5" s="1"/>
  <c r="AL789" i="5"/>
  <c r="AK789" i="5"/>
  <c r="AJ789" i="5"/>
  <c r="AH789" i="5"/>
  <c r="AG789" i="5"/>
  <c r="L789" i="5"/>
  <c r="M789" i="5" s="1"/>
  <c r="AL777" i="5"/>
  <c r="AK777" i="5"/>
  <c r="AJ777" i="5"/>
  <c r="AH777" i="5"/>
  <c r="AG777" i="5"/>
  <c r="AL776" i="5"/>
  <c r="AK776" i="5"/>
  <c r="AJ776" i="5"/>
  <c r="AH776" i="5"/>
  <c r="AG776" i="5"/>
  <c r="AL775" i="5"/>
  <c r="AK775" i="5"/>
  <c r="AJ775" i="5"/>
  <c r="AH775" i="5"/>
  <c r="AG775" i="5"/>
  <c r="AL788" i="5"/>
  <c r="AK788" i="5"/>
  <c r="AJ788" i="5"/>
  <c r="AH788" i="5"/>
  <c r="AG788" i="5"/>
  <c r="L788" i="5"/>
  <c r="M788" i="5" s="1"/>
  <c r="X73" i="5"/>
  <c r="W73" i="5"/>
  <c r="V73" i="5"/>
  <c r="U210" i="5"/>
  <c r="Y210" i="5" s="1"/>
  <c r="U280" i="5"/>
  <c r="Y280" i="5" s="1"/>
  <c r="U281" i="5"/>
  <c r="Y281" i="5" s="1"/>
  <c r="U346" i="5"/>
  <c r="Y346" i="5" s="1"/>
  <c r="U477" i="5"/>
  <c r="L741" i="5"/>
  <c r="M741" i="5" s="1"/>
  <c r="L477" i="5"/>
  <c r="M477" i="5" s="1"/>
  <c r="L210" i="5"/>
  <c r="M210" i="5" s="1"/>
  <c r="AL191" i="5"/>
  <c r="AK191" i="5"/>
  <c r="AJ191" i="5"/>
  <c r="AH191" i="5"/>
  <c r="AG191" i="5"/>
  <c r="L191" i="5"/>
  <c r="M191" i="5" s="1"/>
  <c r="S777" i="5" l="1"/>
  <c r="Y777" i="5" s="1"/>
  <c r="P777" i="5"/>
  <c r="S776" i="5"/>
  <c r="Y776" i="5" s="1"/>
  <c r="P776" i="5"/>
  <c r="S775" i="5"/>
  <c r="Y775" i="5" s="1"/>
  <c r="P775" i="5"/>
  <c r="U822" i="5"/>
  <c r="D127" i="18"/>
  <c r="Y477" i="5"/>
  <c r="XFD14" i="13"/>
  <c r="XFD13" i="13"/>
  <c r="Y818" i="5"/>
  <c r="AI818" i="5"/>
  <c r="AM818" i="5" s="1"/>
  <c r="Y819" i="5"/>
  <c r="AI819" i="5"/>
  <c r="AM819" i="5" s="1"/>
  <c r="Y817" i="5"/>
  <c r="AI817" i="5"/>
  <c r="AM817" i="5" s="1"/>
  <c r="Y815" i="5"/>
  <c r="AI815" i="5"/>
  <c r="AM815" i="5" s="1"/>
  <c r="Y820" i="5"/>
  <c r="AI820" i="5"/>
  <c r="AM820" i="5" s="1"/>
  <c r="Y814" i="5"/>
  <c r="AI814" i="5"/>
  <c r="AM814" i="5" s="1"/>
  <c r="AI15" i="13"/>
  <c r="Y12" i="13"/>
  <c r="AI7" i="13"/>
  <c r="AI12" i="13"/>
  <c r="AM12" i="13" s="1"/>
  <c r="AI11" i="13"/>
  <c r="AI10" i="13"/>
  <c r="Y7" i="13"/>
  <c r="Y8" i="13"/>
  <c r="AI8" i="13"/>
  <c r="P573" i="5"/>
  <c r="S573" i="5"/>
  <c r="U573" i="5" s="1"/>
  <c r="P572" i="5"/>
  <c r="S572" i="5"/>
  <c r="U572" i="5" s="1"/>
  <c r="P571" i="5"/>
  <c r="S571" i="5"/>
  <c r="U571" i="5" s="1"/>
  <c r="P789" i="5"/>
  <c r="S789" i="5"/>
  <c r="U789" i="5" s="1"/>
  <c r="AI777" i="5"/>
  <c r="AM777" i="5" s="1"/>
  <c r="P788" i="5"/>
  <c r="S788" i="5"/>
  <c r="U788" i="5" s="1"/>
  <c r="S191" i="5"/>
  <c r="U191" i="5" s="1"/>
  <c r="Y191" i="5" s="1"/>
  <c r="P191" i="5"/>
  <c r="AI822" i="5" l="1"/>
  <c r="H127" i="18"/>
  <c r="U778" i="5"/>
  <c r="D120" i="18"/>
  <c r="H120" i="18" s="1"/>
  <c r="Y822" i="5"/>
  <c r="AM8" i="13"/>
  <c r="XFD8" i="13"/>
  <c r="AM11" i="13"/>
  <c r="XFD11" i="13" s="1"/>
  <c r="AM7" i="13"/>
  <c r="XFD7" i="13" s="1"/>
  <c r="AM10" i="13"/>
  <c r="XFD10" i="13" s="1"/>
  <c r="Y15" i="13"/>
  <c r="AI775" i="5"/>
  <c r="AM775" i="5" s="1"/>
  <c r="Y573" i="5"/>
  <c r="AI573" i="5"/>
  <c r="AM573" i="5" s="1"/>
  <c r="Y572" i="5"/>
  <c r="AI572" i="5"/>
  <c r="AM572" i="5" s="1"/>
  <c r="Y571" i="5"/>
  <c r="AI571" i="5"/>
  <c r="AM571" i="5" s="1"/>
  <c r="Y789" i="5"/>
  <c r="AI789" i="5"/>
  <c r="AM789" i="5" s="1"/>
  <c r="AI776" i="5"/>
  <c r="AM776" i="5" s="1"/>
  <c r="Y788" i="5"/>
  <c r="AI788" i="5"/>
  <c r="AM788" i="5" s="1"/>
  <c r="AI191" i="5"/>
  <c r="AM191" i="5" s="1"/>
  <c r="Y778" i="5" l="1"/>
  <c r="XFD9" i="13"/>
  <c r="XFD12" i="13"/>
  <c r="L346" i="5"/>
  <c r="M346" i="5" s="1"/>
  <c r="AL813" i="5"/>
  <c r="AG813" i="5"/>
  <c r="L813" i="5"/>
  <c r="AL812" i="5"/>
  <c r="AG812" i="5"/>
  <c r="L812" i="5"/>
  <c r="AL811" i="5"/>
  <c r="AG811" i="5"/>
  <c r="L811" i="5"/>
  <c r="AL809" i="5"/>
  <c r="AG809" i="5"/>
  <c r="L809" i="5"/>
  <c r="M809" i="5" s="1"/>
  <c r="AL808" i="5"/>
  <c r="AG808" i="5"/>
  <c r="L808" i="5"/>
  <c r="AL797" i="5"/>
  <c r="AG797" i="5"/>
  <c r="L797" i="5"/>
  <c r="AL807" i="5"/>
  <c r="AG807" i="5"/>
  <c r="L807" i="5"/>
  <c r="AL806" i="5"/>
  <c r="AG806" i="5"/>
  <c r="L806" i="5"/>
  <c r="AL805" i="5"/>
  <c r="AG805" i="5"/>
  <c r="L805" i="5"/>
  <c r="AL803" i="5"/>
  <c r="AG803" i="5"/>
  <c r="L803" i="5"/>
  <c r="AL802" i="5"/>
  <c r="AG802" i="5"/>
  <c r="L802" i="5"/>
  <c r="AK802" i="5" s="1"/>
  <c r="AL801" i="5"/>
  <c r="AG801" i="5"/>
  <c r="L801" i="5"/>
  <c r="AK801" i="5" s="1"/>
  <c r="AL800" i="5"/>
  <c r="AG800" i="5"/>
  <c r="L800" i="5"/>
  <c r="AK800" i="5" s="1"/>
  <c r="AL799" i="5"/>
  <c r="AG799" i="5"/>
  <c r="L799" i="5"/>
  <c r="AK799" i="5" s="1"/>
  <c r="AL796" i="5"/>
  <c r="AG796" i="5"/>
  <c r="L796" i="5"/>
  <c r="AK796" i="5" s="1"/>
  <c r="AL795" i="5"/>
  <c r="AG795" i="5"/>
  <c r="L795" i="5"/>
  <c r="AK795" i="5" s="1"/>
  <c r="AL794" i="5"/>
  <c r="AK794" i="5"/>
  <c r="AJ794" i="5"/>
  <c r="AH794" i="5"/>
  <c r="AG794" i="5"/>
  <c r="L794" i="5"/>
  <c r="M794" i="5" s="1"/>
  <c r="AL793" i="5"/>
  <c r="AK793" i="5"/>
  <c r="AG793" i="5"/>
  <c r="L793" i="5"/>
  <c r="M793" i="5" s="1"/>
  <c r="AL791" i="5"/>
  <c r="AG791" i="5"/>
  <c r="L791" i="5"/>
  <c r="AK791" i="5" s="1"/>
  <c r="AL790" i="5"/>
  <c r="AK790" i="5"/>
  <c r="AG790" i="5"/>
  <c r="L790" i="5"/>
  <c r="M790" i="5" s="1"/>
  <c r="AL787" i="5"/>
  <c r="AG787" i="5"/>
  <c r="L787" i="5"/>
  <c r="AK787" i="5" s="1"/>
  <c r="AL785" i="5"/>
  <c r="AK785" i="5"/>
  <c r="AG785" i="5"/>
  <c r="L785" i="5"/>
  <c r="M785" i="5" s="1"/>
  <c r="AL783" i="5"/>
  <c r="AG783" i="5"/>
  <c r="L783" i="5"/>
  <c r="AK783" i="5" s="1"/>
  <c r="AL782" i="5"/>
  <c r="AK782" i="5"/>
  <c r="AG782" i="5"/>
  <c r="L782" i="5"/>
  <c r="M782" i="5" s="1"/>
  <c r="AL781" i="5"/>
  <c r="AG781" i="5"/>
  <c r="L781" i="5"/>
  <c r="AK781" i="5" s="1"/>
  <c r="AL780" i="5"/>
  <c r="AK780" i="5"/>
  <c r="AG780" i="5"/>
  <c r="L780" i="5"/>
  <c r="M780" i="5" s="1"/>
  <c r="AL779" i="5"/>
  <c r="AG779" i="5"/>
  <c r="L779" i="5"/>
  <c r="M779" i="5" s="1"/>
  <c r="AL765" i="5"/>
  <c r="AG765" i="5"/>
  <c r="L765" i="5"/>
  <c r="AL763" i="5"/>
  <c r="AG763" i="5"/>
  <c r="L763" i="5"/>
  <c r="M763" i="5" s="1"/>
  <c r="AL762" i="5"/>
  <c r="AG762" i="5"/>
  <c r="L762" i="5"/>
  <c r="M762" i="5" s="1"/>
  <c r="AL761" i="5"/>
  <c r="AG761" i="5"/>
  <c r="L761" i="5"/>
  <c r="M761" i="5" s="1"/>
  <c r="AL760" i="5"/>
  <c r="AG760" i="5"/>
  <c r="L760" i="5"/>
  <c r="M760" i="5" s="1"/>
  <c r="AL757" i="5"/>
  <c r="AG757" i="5"/>
  <c r="L757" i="5"/>
  <c r="M757" i="5" s="1"/>
  <c r="AL756" i="5"/>
  <c r="AG756" i="5"/>
  <c r="L756" i="5"/>
  <c r="M756" i="5" s="1"/>
  <c r="AL755" i="5"/>
  <c r="AG755" i="5"/>
  <c r="L755" i="5"/>
  <c r="M755" i="5" s="1"/>
  <c r="AL754" i="5"/>
  <c r="AG754" i="5"/>
  <c r="L754" i="5"/>
  <c r="M754" i="5" s="1"/>
  <c r="AL753" i="5"/>
  <c r="AG753" i="5"/>
  <c r="L753" i="5"/>
  <c r="M753" i="5" s="1"/>
  <c r="AL751" i="5"/>
  <c r="AK751" i="5"/>
  <c r="AJ751" i="5"/>
  <c r="AH751" i="5"/>
  <c r="AG751" i="5"/>
  <c r="L751" i="5"/>
  <c r="M751" i="5" s="1"/>
  <c r="AL750" i="5"/>
  <c r="AG750" i="5"/>
  <c r="L750" i="5"/>
  <c r="M750" i="5" s="1"/>
  <c r="AL749" i="5"/>
  <c r="AG749" i="5"/>
  <c r="L749" i="5"/>
  <c r="M749" i="5" s="1"/>
  <c r="AL748" i="5"/>
  <c r="AG748" i="5"/>
  <c r="L748" i="5"/>
  <c r="M748" i="5" s="1"/>
  <c r="AL747" i="5"/>
  <c r="AG747" i="5"/>
  <c r="L747" i="5"/>
  <c r="M747" i="5" s="1"/>
  <c r="AL745" i="5"/>
  <c r="AG745" i="5"/>
  <c r="L745" i="5"/>
  <c r="M745" i="5" s="1"/>
  <c r="AL744" i="5"/>
  <c r="AG744" i="5"/>
  <c r="L744" i="5"/>
  <c r="M744" i="5" s="1"/>
  <c r="AL743" i="5"/>
  <c r="AG743" i="5"/>
  <c r="L743" i="5"/>
  <c r="M743" i="5" s="1"/>
  <c r="AL742" i="5"/>
  <c r="AG742" i="5"/>
  <c r="L742" i="5"/>
  <c r="M742" i="5" s="1"/>
  <c r="AL741" i="5"/>
  <c r="AG741" i="5"/>
  <c r="AL739" i="5"/>
  <c r="AG739" i="5"/>
  <c r="L739" i="5"/>
  <c r="M739" i="5" s="1"/>
  <c r="AL738" i="5"/>
  <c r="AG738" i="5"/>
  <c r="L738" i="5"/>
  <c r="M738" i="5" s="1"/>
  <c r="AL737" i="5"/>
  <c r="AG737" i="5"/>
  <c r="L737" i="5"/>
  <c r="AL736" i="5"/>
  <c r="AG736" i="5"/>
  <c r="L736" i="5"/>
  <c r="AL735" i="5"/>
  <c r="AG735" i="5"/>
  <c r="L735" i="5"/>
  <c r="AL733" i="5"/>
  <c r="AG733" i="5"/>
  <c r="L733" i="5"/>
  <c r="AL732" i="5"/>
  <c r="AG732" i="5"/>
  <c r="L732" i="5"/>
  <c r="AL731" i="5"/>
  <c r="AG731" i="5"/>
  <c r="L731" i="5"/>
  <c r="AL730" i="5"/>
  <c r="AG730" i="5"/>
  <c r="L730" i="5"/>
  <c r="AL729" i="5"/>
  <c r="AG729" i="5"/>
  <c r="L729" i="5"/>
  <c r="AL727" i="5"/>
  <c r="AG727" i="5"/>
  <c r="L727" i="5"/>
  <c r="AL726" i="5"/>
  <c r="AG726" i="5"/>
  <c r="L726" i="5"/>
  <c r="AL725" i="5"/>
  <c r="AG725" i="5"/>
  <c r="L725" i="5"/>
  <c r="AL724" i="5"/>
  <c r="AG724" i="5"/>
  <c r="L724" i="5"/>
  <c r="AL723" i="5"/>
  <c r="AG723" i="5"/>
  <c r="L723" i="5"/>
  <c r="AL721" i="5"/>
  <c r="AG721" i="5"/>
  <c r="L721" i="5"/>
  <c r="AL720" i="5"/>
  <c r="AG720" i="5"/>
  <c r="L720" i="5"/>
  <c r="AL719" i="5"/>
  <c r="AG719" i="5"/>
  <c r="L719" i="5"/>
  <c r="AL718" i="5"/>
  <c r="AG718" i="5"/>
  <c r="L718" i="5"/>
  <c r="AL717" i="5"/>
  <c r="AG717" i="5"/>
  <c r="L717" i="5"/>
  <c r="AL716" i="5"/>
  <c r="AG716" i="5"/>
  <c r="L716" i="5"/>
  <c r="AL714" i="5"/>
  <c r="AG714" i="5"/>
  <c r="L714" i="5"/>
  <c r="AL713" i="5"/>
  <c r="AG713" i="5"/>
  <c r="L713" i="5"/>
  <c r="AL712" i="5"/>
  <c r="AG712" i="5"/>
  <c r="L712" i="5"/>
  <c r="AL711" i="5"/>
  <c r="AG711" i="5"/>
  <c r="L711" i="5"/>
  <c r="AL710" i="5"/>
  <c r="AG710" i="5"/>
  <c r="L710" i="5"/>
  <c r="M710" i="5" s="1"/>
  <c r="AL708" i="5"/>
  <c r="AG708" i="5"/>
  <c r="L708" i="5"/>
  <c r="AL707" i="5"/>
  <c r="AG707" i="5"/>
  <c r="L707" i="5"/>
  <c r="AL706" i="5"/>
  <c r="AG706" i="5"/>
  <c r="L706" i="5"/>
  <c r="AL705" i="5"/>
  <c r="AG705" i="5"/>
  <c r="L705" i="5"/>
  <c r="AL704" i="5"/>
  <c r="AG704" i="5"/>
  <c r="L704" i="5"/>
  <c r="AL702" i="5"/>
  <c r="AG702" i="5"/>
  <c r="L702" i="5"/>
  <c r="AL701" i="5"/>
  <c r="AG701" i="5"/>
  <c r="L701" i="5"/>
  <c r="AL700" i="5"/>
  <c r="AG700" i="5"/>
  <c r="L700" i="5"/>
  <c r="AL697" i="5"/>
  <c r="AG697" i="5"/>
  <c r="L697" i="5"/>
  <c r="M697" i="5" s="1"/>
  <c r="AL695" i="5"/>
  <c r="AG695" i="5"/>
  <c r="L695" i="5"/>
  <c r="M695" i="5" s="1"/>
  <c r="AL694" i="5"/>
  <c r="AG694" i="5"/>
  <c r="L694" i="5"/>
  <c r="M694" i="5" s="1"/>
  <c r="AL693" i="5"/>
  <c r="AG693" i="5"/>
  <c r="L693" i="5"/>
  <c r="M693" i="5" s="1"/>
  <c r="AL692" i="5"/>
  <c r="AG692" i="5"/>
  <c r="L692" i="5"/>
  <c r="AL691" i="5"/>
  <c r="AG691" i="5"/>
  <c r="L691" i="5"/>
  <c r="AL689" i="5"/>
  <c r="AG689" i="5"/>
  <c r="L689" i="5"/>
  <c r="AL688" i="5"/>
  <c r="AG688" i="5"/>
  <c r="L688" i="5"/>
  <c r="M688" i="5" s="1"/>
  <c r="AL687" i="5"/>
  <c r="AG687" i="5"/>
  <c r="L687" i="5"/>
  <c r="M687" i="5" s="1"/>
  <c r="AL686" i="5"/>
  <c r="AG686" i="5"/>
  <c r="L686" i="5"/>
  <c r="M686" i="5" s="1"/>
  <c r="AL685" i="5"/>
  <c r="AG685" i="5"/>
  <c r="L685" i="5"/>
  <c r="M685" i="5" s="1"/>
  <c r="AL683" i="5"/>
  <c r="AG683" i="5"/>
  <c r="L683" i="5"/>
  <c r="M683" i="5" s="1"/>
  <c r="AL682" i="5"/>
  <c r="AG682" i="5"/>
  <c r="L682" i="5"/>
  <c r="M682" i="5" s="1"/>
  <c r="AL681" i="5"/>
  <c r="AG681" i="5"/>
  <c r="L681" i="5"/>
  <c r="M681" i="5" s="1"/>
  <c r="AL680" i="5"/>
  <c r="AG680" i="5"/>
  <c r="L680" i="5"/>
  <c r="M680" i="5" s="1"/>
  <c r="AL679" i="5"/>
  <c r="AK679" i="5"/>
  <c r="AJ679" i="5"/>
  <c r="AH679" i="5"/>
  <c r="AG679" i="5"/>
  <c r="L679" i="5"/>
  <c r="M679" i="5" s="1"/>
  <c r="AL677" i="5"/>
  <c r="AG677" i="5"/>
  <c r="L677" i="5"/>
  <c r="M677" i="5" s="1"/>
  <c r="AL676" i="5"/>
  <c r="AK676" i="5"/>
  <c r="AJ676" i="5"/>
  <c r="AH676" i="5"/>
  <c r="AG676" i="5"/>
  <c r="L676" i="5"/>
  <c r="M676" i="5" s="1"/>
  <c r="AL675" i="5"/>
  <c r="AG675" i="5"/>
  <c r="L675" i="5"/>
  <c r="M675" i="5" s="1"/>
  <c r="AL674" i="5"/>
  <c r="AG674" i="5"/>
  <c r="L674" i="5"/>
  <c r="M674" i="5" s="1"/>
  <c r="AL673" i="5"/>
  <c r="AG673" i="5"/>
  <c r="L673" i="5"/>
  <c r="M673" i="5" s="1"/>
  <c r="AL671" i="5"/>
  <c r="AG671" i="5"/>
  <c r="L671" i="5"/>
  <c r="M671" i="5" s="1"/>
  <c r="AL670" i="5"/>
  <c r="AG670" i="5"/>
  <c r="L670" i="5"/>
  <c r="M670" i="5" s="1"/>
  <c r="AL669" i="5"/>
  <c r="AG669" i="5"/>
  <c r="L669" i="5"/>
  <c r="M669" i="5" s="1"/>
  <c r="AL668" i="5"/>
  <c r="AG668" i="5"/>
  <c r="L668" i="5"/>
  <c r="M668" i="5" s="1"/>
  <c r="AL667" i="5"/>
  <c r="AG667" i="5"/>
  <c r="L667" i="5"/>
  <c r="M667" i="5" s="1"/>
  <c r="AL665" i="5"/>
  <c r="AG665" i="5"/>
  <c r="L665" i="5"/>
  <c r="M665" i="5" s="1"/>
  <c r="AL664" i="5"/>
  <c r="AG664" i="5"/>
  <c r="L664" i="5"/>
  <c r="AL661" i="5"/>
  <c r="AG661" i="5"/>
  <c r="L661" i="5"/>
  <c r="AL658" i="5"/>
  <c r="AG658" i="5"/>
  <c r="L658" i="5"/>
  <c r="AL656" i="5"/>
  <c r="AG656" i="5"/>
  <c r="L656" i="5"/>
  <c r="AL653" i="5"/>
  <c r="AK653" i="5"/>
  <c r="AJ653" i="5"/>
  <c r="AH653" i="5"/>
  <c r="AG653" i="5"/>
  <c r="L653" i="5"/>
  <c r="M653" i="5" s="1"/>
  <c r="AL652" i="5"/>
  <c r="AK652" i="5"/>
  <c r="AJ652" i="5"/>
  <c r="AH652" i="5"/>
  <c r="AG652" i="5"/>
  <c r="L652" i="5"/>
  <c r="M652" i="5" s="1"/>
  <c r="AL651" i="5"/>
  <c r="AG651" i="5"/>
  <c r="L651" i="5"/>
  <c r="AL649" i="5"/>
  <c r="AG649" i="5"/>
  <c r="L649" i="5"/>
  <c r="AL648" i="5"/>
  <c r="AG648" i="5"/>
  <c r="L648" i="5"/>
  <c r="AL647" i="5"/>
  <c r="AG647" i="5"/>
  <c r="L647" i="5"/>
  <c r="AL646" i="5"/>
  <c r="AK646" i="5"/>
  <c r="AJ646" i="5"/>
  <c r="AH646" i="5"/>
  <c r="AG646" i="5"/>
  <c r="L646" i="5"/>
  <c r="M646" i="5" s="1"/>
  <c r="AL645" i="5"/>
  <c r="AG645" i="5"/>
  <c r="L645" i="5"/>
  <c r="AL643" i="5"/>
  <c r="AG643" i="5"/>
  <c r="L643" i="5"/>
  <c r="AL642" i="5"/>
  <c r="AG642" i="5"/>
  <c r="L642" i="5"/>
  <c r="AL641" i="5"/>
  <c r="AG641" i="5"/>
  <c r="L641" i="5"/>
  <c r="AL640" i="5"/>
  <c r="AG640" i="5"/>
  <c r="L640" i="5"/>
  <c r="AL639" i="5"/>
  <c r="AG639" i="5"/>
  <c r="L639" i="5"/>
  <c r="AL637" i="5"/>
  <c r="AG637" i="5"/>
  <c r="L637" i="5"/>
  <c r="AL635" i="5"/>
  <c r="AG635" i="5"/>
  <c r="L635" i="5"/>
  <c r="AL633" i="5"/>
  <c r="AG633" i="5"/>
  <c r="L633" i="5"/>
  <c r="AL632" i="5"/>
  <c r="AG632" i="5"/>
  <c r="L632" i="5"/>
  <c r="AL631" i="5"/>
  <c r="AG631" i="5"/>
  <c r="L631" i="5"/>
  <c r="AL629" i="5"/>
  <c r="AG629" i="5"/>
  <c r="L629" i="5"/>
  <c r="M629" i="5" s="1"/>
  <c r="AL626" i="5"/>
  <c r="AG626" i="5"/>
  <c r="L626" i="5"/>
  <c r="M626" i="5" s="1"/>
  <c r="AL625" i="5"/>
  <c r="AG625" i="5"/>
  <c r="L625" i="5"/>
  <c r="M625" i="5" s="1"/>
  <c r="AL624" i="5"/>
  <c r="AG624" i="5"/>
  <c r="L624" i="5"/>
  <c r="M624" i="5" s="1"/>
  <c r="AL623" i="5"/>
  <c r="AG623" i="5"/>
  <c r="L623" i="5"/>
  <c r="M623" i="5" s="1"/>
  <c r="AL621" i="5"/>
  <c r="AG621" i="5"/>
  <c r="L621" i="5"/>
  <c r="M621" i="5" s="1"/>
  <c r="AL620" i="5"/>
  <c r="AG620" i="5"/>
  <c r="L620" i="5"/>
  <c r="M620" i="5" s="1"/>
  <c r="AL619" i="5"/>
  <c r="AG619" i="5"/>
  <c r="L619" i="5"/>
  <c r="M619" i="5" s="1"/>
  <c r="AL618" i="5"/>
  <c r="AG618" i="5"/>
  <c r="L618" i="5"/>
  <c r="M618" i="5" s="1"/>
  <c r="AL617" i="5"/>
  <c r="AG617" i="5"/>
  <c r="L617" i="5"/>
  <c r="M617" i="5" s="1"/>
  <c r="AL615" i="5"/>
  <c r="AG615" i="5"/>
  <c r="AL613" i="5"/>
  <c r="AG613" i="5"/>
  <c r="L613" i="5"/>
  <c r="M613" i="5" s="1"/>
  <c r="AL612" i="5"/>
  <c r="AG612" i="5"/>
  <c r="L612" i="5"/>
  <c r="AL611" i="5"/>
  <c r="AG611" i="5"/>
  <c r="AL610" i="5"/>
  <c r="AG610" i="5"/>
  <c r="L610" i="5"/>
  <c r="AL608" i="5"/>
  <c r="AG608" i="5"/>
  <c r="L608" i="5"/>
  <c r="AL607" i="5"/>
  <c r="AG607" i="5"/>
  <c r="L607" i="5"/>
  <c r="AL606" i="5"/>
  <c r="AG606" i="5"/>
  <c r="L606" i="5"/>
  <c r="AL605" i="5"/>
  <c r="AG605" i="5"/>
  <c r="L605" i="5"/>
  <c r="AL604" i="5"/>
  <c r="AG604" i="5"/>
  <c r="L604" i="5"/>
  <c r="AL601" i="5"/>
  <c r="AG601" i="5"/>
  <c r="L601" i="5"/>
  <c r="AL600" i="5"/>
  <c r="AG600" i="5"/>
  <c r="L600" i="5"/>
  <c r="AL599" i="5"/>
  <c r="AK599" i="5"/>
  <c r="AJ599" i="5"/>
  <c r="AH599" i="5"/>
  <c r="AG599" i="5"/>
  <c r="L599" i="5"/>
  <c r="M599" i="5" s="1"/>
  <c r="AL598" i="5"/>
  <c r="AG598" i="5"/>
  <c r="L598" i="5"/>
  <c r="AK598" i="5" s="1"/>
  <c r="AL597" i="5"/>
  <c r="AK597" i="5"/>
  <c r="AJ597" i="5"/>
  <c r="AH597" i="5"/>
  <c r="AG597" i="5"/>
  <c r="L597" i="5"/>
  <c r="M597" i="5" s="1"/>
  <c r="AL595" i="5"/>
  <c r="AK595" i="5"/>
  <c r="AJ595" i="5"/>
  <c r="AH595" i="5"/>
  <c r="AG595" i="5"/>
  <c r="L595" i="5"/>
  <c r="M595" i="5" s="1"/>
  <c r="AL594" i="5"/>
  <c r="AG594" i="5"/>
  <c r="L594" i="5"/>
  <c r="AL593" i="5"/>
  <c r="AG593" i="5"/>
  <c r="L593" i="5"/>
  <c r="AL592" i="5"/>
  <c r="AK592" i="5"/>
  <c r="AJ592" i="5"/>
  <c r="AH592" i="5"/>
  <c r="AG592" i="5"/>
  <c r="L592" i="5"/>
  <c r="M592" i="5" s="1"/>
  <c r="AL590" i="5"/>
  <c r="AG590" i="5"/>
  <c r="L590" i="5"/>
  <c r="AL588" i="5"/>
  <c r="AG588" i="5"/>
  <c r="L588" i="5"/>
  <c r="AL580" i="5"/>
  <c r="AG580" i="5"/>
  <c r="L580" i="5"/>
  <c r="AL579" i="5"/>
  <c r="AG579" i="5"/>
  <c r="L579" i="5"/>
  <c r="AL578" i="5"/>
  <c r="AG578" i="5"/>
  <c r="L578" i="5"/>
  <c r="AL576" i="5"/>
  <c r="AG576" i="5"/>
  <c r="L576" i="5"/>
  <c r="AL574" i="5"/>
  <c r="AK574" i="5"/>
  <c r="AJ574" i="5"/>
  <c r="AH574" i="5"/>
  <c r="AG574" i="5"/>
  <c r="L574" i="5"/>
  <c r="M574" i="5" s="1"/>
  <c r="AL569" i="5"/>
  <c r="AG569" i="5"/>
  <c r="L569" i="5"/>
  <c r="AL567" i="5"/>
  <c r="AG567" i="5"/>
  <c r="L567" i="5"/>
  <c r="AL566" i="5"/>
  <c r="AK566" i="5"/>
  <c r="AJ566" i="5"/>
  <c r="AH566" i="5"/>
  <c r="AG566" i="5"/>
  <c r="L566" i="5"/>
  <c r="M566" i="5" s="1"/>
  <c r="AL565" i="5"/>
  <c r="AG565" i="5"/>
  <c r="L565" i="5"/>
  <c r="AL564" i="5"/>
  <c r="AG564" i="5"/>
  <c r="L564" i="5"/>
  <c r="AL562" i="5"/>
  <c r="AG562" i="5"/>
  <c r="L562" i="5"/>
  <c r="AL561" i="5"/>
  <c r="AG561" i="5"/>
  <c r="L561" i="5"/>
  <c r="AL560" i="5"/>
  <c r="AG560" i="5"/>
  <c r="L560" i="5"/>
  <c r="AL559" i="5"/>
  <c r="AG559" i="5"/>
  <c r="L559" i="5"/>
  <c r="AL558" i="5"/>
  <c r="AG558" i="5"/>
  <c r="L558" i="5"/>
  <c r="AL556" i="5"/>
  <c r="AG556" i="5"/>
  <c r="L556" i="5"/>
  <c r="AL555" i="5"/>
  <c r="AG555" i="5"/>
  <c r="L555" i="5"/>
  <c r="AL554" i="5"/>
  <c r="AG554" i="5"/>
  <c r="L554" i="5"/>
  <c r="AL553" i="5"/>
  <c r="AG553" i="5"/>
  <c r="L553" i="5"/>
  <c r="AL552" i="5"/>
  <c r="AG552" i="5"/>
  <c r="L552" i="5"/>
  <c r="AL550" i="5"/>
  <c r="AG550" i="5"/>
  <c r="L550" i="5"/>
  <c r="AL549" i="5"/>
  <c r="AK549" i="5"/>
  <c r="AJ549" i="5"/>
  <c r="AH549" i="5"/>
  <c r="AG549" i="5"/>
  <c r="L549" i="5"/>
  <c r="AL548" i="5"/>
  <c r="AG548" i="5"/>
  <c r="L548" i="5"/>
  <c r="AL547" i="5"/>
  <c r="AG547" i="5"/>
  <c r="L547" i="5"/>
  <c r="AL545" i="5"/>
  <c r="AG545" i="5"/>
  <c r="L545" i="5"/>
  <c r="AL543" i="5"/>
  <c r="AG543" i="5"/>
  <c r="L543" i="5"/>
  <c r="AL542" i="5"/>
  <c r="AG542" i="5"/>
  <c r="L542" i="5"/>
  <c r="AL541" i="5"/>
  <c r="AG541" i="5"/>
  <c r="L541" i="5"/>
  <c r="AL540" i="5"/>
  <c r="AG540" i="5"/>
  <c r="L540" i="5"/>
  <c r="AL539" i="5"/>
  <c r="AG539" i="5"/>
  <c r="L539" i="5"/>
  <c r="AL537" i="5"/>
  <c r="AG537" i="5"/>
  <c r="L537" i="5"/>
  <c r="AL536" i="5"/>
  <c r="AG536" i="5"/>
  <c r="L536" i="5"/>
  <c r="AL535" i="5"/>
  <c r="AG535" i="5"/>
  <c r="L535" i="5"/>
  <c r="AL534" i="5"/>
  <c r="AG534" i="5"/>
  <c r="L534" i="5"/>
  <c r="AL533" i="5"/>
  <c r="AG533" i="5"/>
  <c r="L533" i="5"/>
  <c r="AL531" i="5"/>
  <c r="AG531" i="5"/>
  <c r="L531" i="5"/>
  <c r="AL530" i="5"/>
  <c r="AG530" i="5"/>
  <c r="L530" i="5"/>
  <c r="AL529" i="5"/>
  <c r="AK529" i="5"/>
  <c r="AJ529" i="5"/>
  <c r="AH529" i="5"/>
  <c r="AG529" i="5"/>
  <c r="L529" i="5"/>
  <c r="M529" i="5" s="1"/>
  <c r="AL528" i="5"/>
  <c r="AK528" i="5"/>
  <c r="AJ528" i="5"/>
  <c r="AH528" i="5"/>
  <c r="AG528" i="5"/>
  <c r="L528" i="5"/>
  <c r="M528" i="5" s="1"/>
  <c r="AL527" i="5"/>
  <c r="AG527" i="5"/>
  <c r="L527" i="5"/>
  <c r="AL525" i="5"/>
  <c r="AK525" i="5"/>
  <c r="AJ525" i="5"/>
  <c r="AH525" i="5"/>
  <c r="AG525" i="5"/>
  <c r="M525" i="5"/>
  <c r="AL524" i="5"/>
  <c r="AG524" i="5"/>
  <c r="AL523" i="5"/>
  <c r="AG523" i="5"/>
  <c r="L523" i="5"/>
  <c r="AL522" i="5"/>
  <c r="AG522" i="5"/>
  <c r="L522" i="5"/>
  <c r="AL520" i="5"/>
  <c r="AG520" i="5"/>
  <c r="L520" i="5"/>
  <c r="AL518" i="5"/>
  <c r="AG518" i="5"/>
  <c r="L518" i="5"/>
  <c r="AL517" i="5"/>
  <c r="AG517" i="5"/>
  <c r="L517" i="5"/>
  <c r="AL516" i="5"/>
  <c r="AG516" i="5"/>
  <c r="L516" i="5"/>
  <c r="AL515" i="5"/>
  <c r="AG515" i="5"/>
  <c r="L515" i="5"/>
  <c r="AL514" i="5"/>
  <c r="AG514" i="5"/>
  <c r="L514" i="5"/>
  <c r="AL512" i="5"/>
  <c r="AG512" i="5"/>
  <c r="L512" i="5"/>
  <c r="AL511" i="5"/>
  <c r="AG511" i="5"/>
  <c r="L511" i="5"/>
  <c r="AL510" i="5"/>
  <c r="AG510" i="5"/>
  <c r="L510" i="5"/>
  <c r="AL509" i="5"/>
  <c r="AG509" i="5"/>
  <c r="AL508" i="5"/>
  <c r="AG508" i="5"/>
  <c r="L508" i="5"/>
  <c r="AL506" i="5"/>
  <c r="AG506" i="5"/>
  <c r="L506" i="5"/>
  <c r="AL505" i="5"/>
  <c r="AG505" i="5"/>
  <c r="L505" i="5"/>
  <c r="AL504" i="5"/>
  <c r="AG504" i="5"/>
  <c r="L504" i="5"/>
  <c r="AL503" i="5"/>
  <c r="AG503" i="5"/>
  <c r="L503" i="5"/>
  <c r="AL502" i="5"/>
  <c r="AG502" i="5"/>
  <c r="L502" i="5"/>
  <c r="AL500" i="5"/>
  <c r="AG500" i="5"/>
  <c r="L500" i="5"/>
  <c r="AL499" i="5"/>
  <c r="AG499" i="5"/>
  <c r="L499" i="5"/>
  <c r="AL498" i="5"/>
  <c r="AK498" i="5"/>
  <c r="AJ498" i="5"/>
  <c r="AH498" i="5"/>
  <c r="AG498" i="5"/>
  <c r="L498" i="5"/>
  <c r="M498" i="5" s="1"/>
  <c r="AL497" i="5"/>
  <c r="AG497" i="5"/>
  <c r="L497" i="5"/>
  <c r="AL496" i="5"/>
  <c r="AG496" i="5"/>
  <c r="L496" i="5"/>
  <c r="AL494" i="5"/>
  <c r="AG494" i="5"/>
  <c r="L494" i="5"/>
  <c r="AL492" i="5"/>
  <c r="AG492" i="5"/>
  <c r="L492" i="5"/>
  <c r="AL491" i="5"/>
  <c r="AG491" i="5"/>
  <c r="L491" i="5"/>
  <c r="AL490" i="5"/>
  <c r="AG490" i="5"/>
  <c r="L490" i="5"/>
  <c r="AL489" i="5"/>
  <c r="AG489" i="5"/>
  <c r="L489" i="5"/>
  <c r="AL487" i="5"/>
  <c r="AG487" i="5"/>
  <c r="L487" i="5"/>
  <c r="AL486" i="5"/>
  <c r="AG486" i="5"/>
  <c r="L486" i="5"/>
  <c r="AL485" i="5"/>
  <c r="AG485" i="5"/>
  <c r="L485" i="5"/>
  <c r="AL484" i="5"/>
  <c r="AG484" i="5"/>
  <c r="L484" i="5"/>
  <c r="AL483" i="5"/>
  <c r="AK483" i="5"/>
  <c r="AJ483" i="5"/>
  <c r="AH483" i="5"/>
  <c r="AG483" i="5"/>
  <c r="L483" i="5"/>
  <c r="M483" i="5" s="1"/>
  <c r="AL481" i="5"/>
  <c r="AG481" i="5"/>
  <c r="L481" i="5"/>
  <c r="AL480" i="5"/>
  <c r="AG480" i="5"/>
  <c r="L480" i="5"/>
  <c r="AL479" i="5"/>
  <c r="AG479" i="5"/>
  <c r="L479" i="5"/>
  <c r="AL478" i="5"/>
  <c r="AG478" i="5"/>
  <c r="L478" i="5"/>
  <c r="AL477" i="5"/>
  <c r="AG477" i="5"/>
  <c r="AL475" i="5"/>
  <c r="AG475" i="5"/>
  <c r="L475" i="5"/>
  <c r="AL474" i="5"/>
  <c r="AG474" i="5"/>
  <c r="L474" i="5"/>
  <c r="AL473" i="5"/>
  <c r="AG473" i="5"/>
  <c r="L473" i="5"/>
  <c r="AL472" i="5"/>
  <c r="AG472" i="5"/>
  <c r="L472" i="5"/>
  <c r="AL471" i="5"/>
  <c r="AG471" i="5"/>
  <c r="L471" i="5"/>
  <c r="AL469" i="5"/>
  <c r="AG469" i="5"/>
  <c r="L469" i="5"/>
  <c r="AL468" i="5"/>
  <c r="AK468" i="5"/>
  <c r="AJ468" i="5"/>
  <c r="AH468" i="5"/>
  <c r="AG468" i="5"/>
  <c r="L468" i="5"/>
  <c r="M468" i="5" s="1"/>
  <c r="AL467" i="5"/>
  <c r="AG467" i="5"/>
  <c r="L467" i="5"/>
  <c r="AL466" i="5"/>
  <c r="AG466" i="5"/>
  <c r="L466" i="5"/>
  <c r="AL465" i="5"/>
  <c r="AG465" i="5"/>
  <c r="L465" i="5"/>
  <c r="AL463" i="5"/>
  <c r="AG463" i="5"/>
  <c r="L463" i="5"/>
  <c r="AL462" i="5"/>
  <c r="AG462" i="5"/>
  <c r="L462" i="5"/>
  <c r="AL461" i="5"/>
  <c r="AG461" i="5"/>
  <c r="L461" i="5"/>
  <c r="AL460" i="5"/>
  <c r="AK460" i="5"/>
  <c r="AJ460" i="5"/>
  <c r="AH460" i="5"/>
  <c r="AG460" i="5"/>
  <c r="L460" i="5"/>
  <c r="M460" i="5" s="1"/>
  <c r="AL459" i="5"/>
  <c r="AK459" i="5"/>
  <c r="AJ459" i="5"/>
  <c r="AH459" i="5"/>
  <c r="AG459" i="5"/>
  <c r="L459" i="5"/>
  <c r="M459" i="5" s="1"/>
  <c r="AL457" i="5"/>
  <c r="AG457" i="5"/>
  <c r="L457" i="5"/>
  <c r="AL456" i="5"/>
  <c r="AG456" i="5"/>
  <c r="L456" i="5"/>
  <c r="AL455" i="5"/>
  <c r="AG455" i="5"/>
  <c r="L455" i="5"/>
  <c r="AL454" i="5"/>
  <c r="AG454" i="5"/>
  <c r="L454" i="5"/>
  <c r="M454" i="5" s="1"/>
  <c r="AL453" i="5"/>
  <c r="AG453" i="5"/>
  <c r="L453" i="5"/>
  <c r="AL451" i="5"/>
  <c r="AG451" i="5"/>
  <c r="L451" i="5"/>
  <c r="AL450" i="5"/>
  <c r="AG450" i="5"/>
  <c r="L450" i="5"/>
  <c r="AL449" i="5"/>
  <c r="AG449" i="5"/>
  <c r="AK449" i="5"/>
  <c r="L449" i="5"/>
  <c r="M449" i="5" s="1"/>
  <c r="AL448" i="5"/>
  <c r="AK448" i="5"/>
  <c r="AJ448" i="5"/>
  <c r="AH448" i="5"/>
  <c r="AG448" i="5"/>
  <c r="L448" i="5"/>
  <c r="M448" i="5" s="1"/>
  <c r="AL447" i="5"/>
  <c r="AG447" i="5"/>
  <c r="L447" i="5"/>
  <c r="M447" i="5" s="1"/>
  <c r="AL445" i="5"/>
  <c r="AG445" i="5"/>
  <c r="L445" i="5"/>
  <c r="M445" i="5" s="1"/>
  <c r="AL444" i="5"/>
  <c r="AG444" i="5"/>
  <c r="L444" i="5"/>
  <c r="M444" i="5" s="1"/>
  <c r="AL443" i="5"/>
  <c r="AG443" i="5"/>
  <c r="L443" i="5"/>
  <c r="M443" i="5" s="1"/>
  <c r="AL442" i="5"/>
  <c r="AG442" i="5"/>
  <c r="L442" i="5"/>
  <c r="M442" i="5" s="1"/>
  <c r="AL441" i="5"/>
  <c r="AG441" i="5"/>
  <c r="L441" i="5"/>
  <c r="M441" i="5" s="1"/>
  <c r="AL439" i="5"/>
  <c r="AK439" i="5"/>
  <c r="AJ439" i="5"/>
  <c r="AH439" i="5"/>
  <c r="AG439" i="5"/>
  <c r="L439" i="5"/>
  <c r="M439" i="5" s="1"/>
  <c r="AL438" i="5"/>
  <c r="AG438" i="5"/>
  <c r="L438" i="5"/>
  <c r="M438" i="5" s="1"/>
  <c r="AL437" i="5"/>
  <c r="AG437" i="5"/>
  <c r="L437" i="5"/>
  <c r="M437" i="5" s="1"/>
  <c r="AL436" i="5"/>
  <c r="AG436" i="5"/>
  <c r="L436" i="5"/>
  <c r="M436" i="5" s="1"/>
  <c r="AL435" i="5"/>
  <c r="AG435" i="5"/>
  <c r="L435" i="5"/>
  <c r="M435" i="5" s="1"/>
  <c r="AL433" i="5"/>
  <c r="AG433" i="5"/>
  <c r="L433" i="5"/>
  <c r="M433" i="5" s="1"/>
  <c r="AL431" i="5"/>
  <c r="AG431" i="5"/>
  <c r="L431" i="5"/>
  <c r="M431" i="5" s="1"/>
  <c r="AL430" i="5"/>
  <c r="AG430" i="5"/>
  <c r="L430" i="5"/>
  <c r="M430" i="5" s="1"/>
  <c r="AL429" i="5"/>
  <c r="AG429" i="5"/>
  <c r="L429" i="5"/>
  <c r="M429" i="5" s="1"/>
  <c r="AL428" i="5"/>
  <c r="AG428" i="5"/>
  <c r="L428" i="5"/>
  <c r="M428" i="5" s="1"/>
  <c r="AL426" i="5"/>
  <c r="AG426" i="5"/>
  <c r="L426" i="5"/>
  <c r="M426" i="5" s="1"/>
  <c r="AL425" i="5"/>
  <c r="AG425" i="5"/>
  <c r="L425" i="5"/>
  <c r="M425" i="5" s="1"/>
  <c r="AL424" i="5"/>
  <c r="AK424" i="5"/>
  <c r="AJ424" i="5"/>
  <c r="AH424" i="5"/>
  <c r="AG424" i="5"/>
  <c r="L424" i="5"/>
  <c r="M424" i="5" s="1"/>
  <c r="AL423" i="5"/>
  <c r="AG423" i="5"/>
  <c r="L423" i="5"/>
  <c r="M423" i="5" s="1"/>
  <c r="AL422" i="5"/>
  <c r="AG422" i="5"/>
  <c r="L422" i="5"/>
  <c r="M422" i="5" s="1"/>
  <c r="AL415" i="5"/>
  <c r="AG415" i="5"/>
  <c r="L415" i="5"/>
  <c r="M415" i="5" s="1"/>
  <c r="AL414" i="5"/>
  <c r="AG414" i="5"/>
  <c r="L414" i="5"/>
  <c r="M414" i="5" s="1"/>
  <c r="AL413" i="5"/>
  <c r="AG413" i="5"/>
  <c r="L413" i="5"/>
  <c r="M413" i="5" s="1"/>
  <c r="AL411" i="5"/>
  <c r="AG411" i="5"/>
  <c r="L411" i="5"/>
  <c r="M411" i="5" s="1"/>
  <c r="AL410" i="5"/>
  <c r="AG410" i="5"/>
  <c r="L410" i="5"/>
  <c r="M410" i="5" s="1"/>
  <c r="AL408" i="5"/>
  <c r="AG408" i="5"/>
  <c r="L408" i="5"/>
  <c r="M408" i="5" s="1"/>
  <c r="AL407" i="5"/>
  <c r="AG407" i="5"/>
  <c r="L407" i="5"/>
  <c r="M407" i="5" s="1"/>
  <c r="AL404" i="5"/>
  <c r="AG404" i="5"/>
  <c r="L404" i="5"/>
  <c r="M404" i="5" s="1"/>
  <c r="AL402" i="5"/>
  <c r="AK402" i="5"/>
  <c r="AJ402" i="5"/>
  <c r="AH402" i="5"/>
  <c r="AG402" i="5"/>
  <c r="L402" i="5"/>
  <c r="M402" i="5" s="1"/>
  <c r="AL401" i="5"/>
  <c r="AG401" i="5"/>
  <c r="L401" i="5"/>
  <c r="M401" i="5" s="1"/>
  <c r="AL400" i="5"/>
  <c r="AG400" i="5"/>
  <c r="L400" i="5"/>
  <c r="M400" i="5" s="1"/>
  <c r="AL399" i="5"/>
  <c r="AG399" i="5"/>
  <c r="L399" i="5"/>
  <c r="M399" i="5" s="1"/>
  <c r="AL398" i="5"/>
  <c r="AG398" i="5"/>
  <c r="L398" i="5"/>
  <c r="M398" i="5" s="1"/>
  <c r="AL396" i="5"/>
  <c r="AG396" i="5"/>
  <c r="L396" i="5"/>
  <c r="M396" i="5" s="1"/>
  <c r="AL395" i="5"/>
  <c r="AG395" i="5"/>
  <c r="L395" i="5"/>
  <c r="M395" i="5" s="1"/>
  <c r="AL394" i="5"/>
  <c r="AG394" i="5"/>
  <c r="L394" i="5"/>
  <c r="M394" i="5" s="1"/>
  <c r="AL393" i="5"/>
  <c r="AG393" i="5"/>
  <c r="L393" i="5"/>
  <c r="M393" i="5" s="1"/>
  <c r="AL392" i="5"/>
  <c r="AG392" i="5"/>
  <c r="L392" i="5"/>
  <c r="M392" i="5" s="1"/>
  <c r="AL390" i="5"/>
  <c r="AG390" i="5"/>
  <c r="L390" i="5"/>
  <c r="M390" i="5" s="1"/>
  <c r="AL389" i="5"/>
  <c r="AG389" i="5"/>
  <c r="L389" i="5"/>
  <c r="M389" i="5" s="1"/>
  <c r="AL388" i="5"/>
  <c r="AK388" i="5"/>
  <c r="AJ388" i="5"/>
  <c r="AH388" i="5"/>
  <c r="AG388" i="5"/>
  <c r="L388" i="5"/>
  <c r="M388" i="5" s="1"/>
  <c r="AL387" i="5"/>
  <c r="AG387" i="5"/>
  <c r="L387" i="5"/>
  <c r="M387" i="5" s="1"/>
  <c r="AL386" i="5"/>
  <c r="AG386" i="5"/>
  <c r="L386" i="5"/>
  <c r="M386" i="5" s="1"/>
  <c r="AL384" i="5"/>
  <c r="AG384" i="5"/>
  <c r="L384" i="5"/>
  <c r="M384" i="5" s="1"/>
  <c r="AL383" i="5"/>
  <c r="AG383" i="5"/>
  <c r="L383" i="5"/>
  <c r="M383" i="5" s="1"/>
  <c r="AL382" i="5"/>
  <c r="AG382" i="5"/>
  <c r="L382" i="5"/>
  <c r="M382" i="5" s="1"/>
  <c r="AL381" i="5"/>
  <c r="AG381" i="5"/>
  <c r="L381" i="5"/>
  <c r="M381" i="5" s="1"/>
  <c r="AL380" i="5"/>
  <c r="AG380" i="5"/>
  <c r="L380" i="5"/>
  <c r="M380" i="5" s="1"/>
  <c r="AL378" i="5"/>
  <c r="AG378" i="5"/>
  <c r="L378" i="5"/>
  <c r="M378" i="5" s="1"/>
  <c r="AL377" i="5"/>
  <c r="AG377" i="5"/>
  <c r="L377" i="5"/>
  <c r="M377" i="5" s="1"/>
  <c r="AL376" i="5"/>
  <c r="AG376" i="5"/>
  <c r="L376" i="5"/>
  <c r="M376" i="5" s="1"/>
  <c r="AL375" i="5"/>
  <c r="AG375" i="5"/>
  <c r="L375" i="5"/>
  <c r="M375" i="5" s="1"/>
  <c r="AL374" i="5"/>
  <c r="AK374" i="5"/>
  <c r="AJ374" i="5"/>
  <c r="AH374" i="5"/>
  <c r="AG374" i="5"/>
  <c r="L374" i="5"/>
  <c r="M374" i="5" s="1"/>
  <c r="AL372" i="5"/>
  <c r="AG372" i="5"/>
  <c r="L372" i="5"/>
  <c r="M372" i="5" s="1"/>
  <c r="AL371" i="5"/>
  <c r="AG371" i="5"/>
  <c r="L371" i="5"/>
  <c r="M371" i="5" s="1"/>
  <c r="AL370" i="5"/>
  <c r="AG370" i="5"/>
  <c r="L370" i="5"/>
  <c r="M370" i="5" s="1"/>
  <c r="AL369" i="5"/>
  <c r="AG369" i="5"/>
  <c r="L369" i="5"/>
  <c r="M369" i="5" s="1"/>
  <c r="AL368" i="5"/>
  <c r="AG368" i="5"/>
  <c r="L368" i="5"/>
  <c r="M368" i="5" s="1"/>
  <c r="AL366" i="5"/>
  <c r="AG366" i="5"/>
  <c r="L366" i="5"/>
  <c r="M366" i="5" s="1"/>
  <c r="AL365" i="5"/>
  <c r="AG365" i="5"/>
  <c r="L365" i="5"/>
  <c r="M365" i="5" s="1"/>
  <c r="AL364" i="5"/>
  <c r="AG364" i="5"/>
  <c r="L364" i="5"/>
  <c r="M364" i="5" s="1"/>
  <c r="AL363" i="5"/>
  <c r="AG363" i="5"/>
  <c r="L363" i="5"/>
  <c r="M363" i="5" s="1"/>
  <c r="AL362" i="5"/>
  <c r="AG362" i="5"/>
  <c r="L362" i="5"/>
  <c r="M362" i="5" s="1"/>
  <c r="AL360" i="5"/>
  <c r="AG360" i="5"/>
  <c r="L360" i="5"/>
  <c r="M360" i="5" s="1"/>
  <c r="AL359" i="5"/>
  <c r="AG359" i="5"/>
  <c r="L359" i="5"/>
  <c r="M359" i="5" s="1"/>
  <c r="AL358" i="5"/>
  <c r="AG358" i="5"/>
  <c r="L358" i="5"/>
  <c r="AL357" i="5"/>
  <c r="AG357" i="5"/>
  <c r="L357" i="5"/>
  <c r="AL356" i="5"/>
  <c r="AG356" i="5"/>
  <c r="L356" i="5"/>
  <c r="AL353" i="5"/>
  <c r="AG353" i="5"/>
  <c r="L353" i="5"/>
  <c r="AL351" i="5"/>
  <c r="AG351" i="5"/>
  <c r="L351" i="5"/>
  <c r="AL350" i="5"/>
  <c r="AG350" i="5"/>
  <c r="L350" i="5"/>
  <c r="AL349" i="5"/>
  <c r="AG349" i="5"/>
  <c r="L349" i="5"/>
  <c r="AL348" i="5"/>
  <c r="AG348" i="5"/>
  <c r="L348" i="5"/>
  <c r="AL346" i="5"/>
  <c r="AG346" i="5"/>
  <c r="AL344" i="5"/>
  <c r="AG344" i="5"/>
  <c r="L344" i="5"/>
  <c r="AL343" i="5"/>
  <c r="AG343" i="5"/>
  <c r="L343" i="5"/>
  <c r="AL338" i="5"/>
  <c r="AK338" i="5"/>
  <c r="AJ338" i="5"/>
  <c r="AH338" i="5"/>
  <c r="AG338" i="5"/>
  <c r="L338" i="5"/>
  <c r="M338" i="5" s="1"/>
  <c r="AL336" i="5"/>
  <c r="AG336" i="5"/>
  <c r="L336" i="5"/>
  <c r="AL335" i="5"/>
  <c r="AG335" i="5"/>
  <c r="L335" i="5"/>
  <c r="AL334" i="5"/>
  <c r="AG334" i="5"/>
  <c r="L334" i="5"/>
  <c r="AL331" i="5"/>
  <c r="AG331" i="5"/>
  <c r="L331" i="5"/>
  <c r="AL329" i="5"/>
  <c r="AG329" i="5"/>
  <c r="L329" i="5"/>
  <c r="AL328" i="5"/>
  <c r="AG328" i="5"/>
  <c r="L328" i="5"/>
  <c r="AL327" i="5"/>
  <c r="AG327" i="5"/>
  <c r="L327" i="5"/>
  <c r="AL326" i="5"/>
  <c r="AG326" i="5"/>
  <c r="L326" i="5"/>
  <c r="AL324" i="5"/>
  <c r="AG324" i="5"/>
  <c r="L324" i="5"/>
  <c r="AL323" i="5"/>
  <c r="AG323" i="5"/>
  <c r="L323" i="5"/>
  <c r="AL322" i="5"/>
  <c r="AK322" i="5"/>
  <c r="AJ322" i="5"/>
  <c r="AH322" i="5"/>
  <c r="AG322" i="5"/>
  <c r="L322" i="5"/>
  <c r="M322" i="5" s="1"/>
  <c r="AL321" i="5"/>
  <c r="AK321" i="5"/>
  <c r="AJ321" i="5"/>
  <c r="AH321" i="5"/>
  <c r="AG321" i="5"/>
  <c r="L321" i="5"/>
  <c r="M321" i="5" s="1"/>
  <c r="AL320" i="5"/>
  <c r="AG320" i="5"/>
  <c r="L320" i="5"/>
  <c r="AL318" i="5"/>
  <c r="AG318" i="5"/>
  <c r="L318" i="5"/>
  <c r="AL316" i="5"/>
  <c r="AG316" i="5"/>
  <c r="L316" i="5"/>
  <c r="AL315" i="5"/>
  <c r="AG315" i="5"/>
  <c r="L315" i="5"/>
  <c r="AL314" i="5"/>
  <c r="AG314" i="5"/>
  <c r="L314" i="5"/>
  <c r="AL313" i="5"/>
  <c r="AG313" i="5"/>
  <c r="L313" i="5"/>
  <c r="AL311" i="5"/>
  <c r="AG311" i="5"/>
  <c r="L311" i="5"/>
  <c r="AL310" i="5"/>
  <c r="AG310" i="5"/>
  <c r="L310" i="5"/>
  <c r="AL309" i="5"/>
  <c r="AG309" i="5"/>
  <c r="L309" i="5"/>
  <c r="AL308" i="5"/>
  <c r="AG308" i="5"/>
  <c r="L308" i="5"/>
  <c r="AL307" i="5"/>
  <c r="AG307" i="5"/>
  <c r="L307" i="5"/>
  <c r="AL305" i="5"/>
  <c r="AK305" i="5"/>
  <c r="AJ305" i="5"/>
  <c r="AH305" i="5"/>
  <c r="AG305" i="5"/>
  <c r="L305" i="5"/>
  <c r="M305" i="5" s="1"/>
  <c r="AL304" i="5"/>
  <c r="AG304" i="5"/>
  <c r="L304" i="5"/>
  <c r="AL303" i="5"/>
  <c r="AG303" i="5"/>
  <c r="L303" i="5"/>
  <c r="AL302" i="5"/>
  <c r="AG302" i="5"/>
  <c r="L302" i="5"/>
  <c r="AL301" i="5"/>
  <c r="AG301" i="5"/>
  <c r="L301" i="5"/>
  <c r="AL299" i="5"/>
  <c r="AG299" i="5"/>
  <c r="L299" i="5"/>
  <c r="AL298" i="5"/>
  <c r="AG298" i="5"/>
  <c r="L298" i="5"/>
  <c r="AL297" i="5"/>
  <c r="AG297" i="5"/>
  <c r="L297" i="5"/>
  <c r="AL296" i="5"/>
  <c r="AG296" i="5"/>
  <c r="L296" i="5"/>
  <c r="AL295" i="5"/>
  <c r="AG295" i="5"/>
  <c r="L295" i="5"/>
  <c r="AL293" i="5"/>
  <c r="AG293" i="5"/>
  <c r="L293" i="5"/>
  <c r="AL292" i="5"/>
  <c r="AG292" i="5"/>
  <c r="L292" i="5"/>
  <c r="AL291" i="5"/>
  <c r="AG291" i="5"/>
  <c r="L291" i="5"/>
  <c r="AL290" i="5"/>
  <c r="AG290" i="5"/>
  <c r="L290" i="5"/>
  <c r="AL289" i="5"/>
  <c r="AG289" i="5"/>
  <c r="L289" i="5"/>
  <c r="AL287" i="5"/>
  <c r="AG287" i="5"/>
  <c r="L287" i="5"/>
  <c r="AL286" i="5"/>
  <c r="AK286" i="5"/>
  <c r="AG286" i="5"/>
  <c r="L286" i="5"/>
  <c r="M286" i="5" s="1"/>
  <c r="AL285" i="5"/>
  <c r="AG285" i="5"/>
  <c r="L285" i="5"/>
  <c r="AK285" i="5" s="1"/>
  <c r="AL284" i="5"/>
  <c r="AK284" i="5"/>
  <c r="AG284" i="5"/>
  <c r="L284" i="5"/>
  <c r="M284" i="5" s="1"/>
  <c r="AL283" i="5"/>
  <c r="AG283" i="5"/>
  <c r="L283" i="5"/>
  <c r="AK283" i="5" s="1"/>
  <c r="AL281" i="5"/>
  <c r="AG281" i="5"/>
  <c r="L281" i="5"/>
  <c r="AL280" i="5"/>
  <c r="AG280" i="5"/>
  <c r="L280" i="5"/>
  <c r="AL279" i="5"/>
  <c r="AG279" i="5"/>
  <c r="L279" i="5"/>
  <c r="AL277" i="5"/>
  <c r="AG277" i="5"/>
  <c r="L277" i="5"/>
  <c r="AL276" i="5"/>
  <c r="AK276" i="5"/>
  <c r="AJ276" i="5"/>
  <c r="AH276" i="5"/>
  <c r="AG276" i="5"/>
  <c r="L276" i="5"/>
  <c r="M276" i="5" s="1"/>
  <c r="AL274" i="5"/>
  <c r="AK274" i="5"/>
  <c r="AG274" i="5"/>
  <c r="L274" i="5"/>
  <c r="M274" i="5" s="1"/>
  <c r="AL273" i="5"/>
  <c r="AG273" i="5"/>
  <c r="L273" i="5"/>
  <c r="AK273" i="5" s="1"/>
  <c r="AL272" i="5"/>
  <c r="AK272" i="5"/>
  <c r="AG272" i="5"/>
  <c r="L272" i="5"/>
  <c r="M272" i="5" s="1"/>
  <c r="AL271" i="5"/>
  <c r="AG271" i="5"/>
  <c r="L271" i="5"/>
  <c r="AK271" i="5" s="1"/>
  <c r="AL266" i="5"/>
  <c r="AG266" i="5"/>
  <c r="L266" i="5"/>
  <c r="AK266" i="5" s="1"/>
  <c r="AL265" i="5"/>
  <c r="AG265" i="5"/>
  <c r="L265" i="5"/>
  <c r="AK265" i="5" s="1"/>
  <c r="AL264" i="5"/>
  <c r="AG264" i="5"/>
  <c r="L264" i="5"/>
  <c r="AK264" i="5" s="1"/>
  <c r="AL263" i="5"/>
  <c r="AG263" i="5"/>
  <c r="L263" i="5"/>
  <c r="AK263" i="5" s="1"/>
  <c r="AL262" i="5"/>
  <c r="AG262" i="5"/>
  <c r="L262" i="5"/>
  <c r="AK262" i="5" s="1"/>
  <c r="AL260" i="5"/>
  <c r="AG260" i="5"/>
  <c r="L260" i="5"/>
  <c r="AK260" i="5" s="1"/>
  <c r="AL259" i="5"/>
  <c r="AK259" i="5"/>
  <c r="AJ259" i="5"/>
  <c r="AH259" i="5"/>
  <c r="AG259" i="5"/>
  <c r="L259" i="5"/>
  <c r="M259" i="5" s="1"/>
  <c r="AL258" i="5"/>
  <c r="AK258" i="5"/>
  <c r="AG258" i="5"/>
  <c r="L258" i="5"/>
  <c r="M258" i="5" s="1"/>
  <c r="AL257" i="5"/>
  <c r="AG257" i="5"/>
  <c r="L257" i="5"/>
  <c r="AK257" i="5" s="1"/>
  <c r="AL256" i="5"/>
  <c r="AK256" i="5"/>
  <c r="AG256" i="5"/>
  <c r="L256" i="5"/>
  <c r="M256" i="5" s="1"/>
  <c r="AL254" i="5"/>
  <c r="AG254" i="5"/>
  <c r="L254" i="5"/>
  <c r="AK254" i="5" s="1"/>
  <c r="AL253" i="5"/>
  <c r="AK253" i="5"/>
  <c r="AG253" i="5"/>
  <c r="L253" i="5"/>
  <c r="M253" i="5" s="1"/>
  <c r="AL251" i="5"/>
  <c r="AG251" i="5"/>
  <c r="L251" i="5"/>
  <c r="AK251" i="5" s="1"/>
  <c r="AL250" i="5"/>
  <c r="AK250" i="5"/>
  <c r="AG250" i="5"/>
  <c r="L250" i="5"/>
  <c r="M250" i="5" s="1"/>
  <c r="AL249" i="5"/>
  <c r="AG249" i="5"/>
  <c r="L249" i="5"/>
  <c r="AK249" i="5" s="1"/>
  <c r="AL247" i="5"/>
  <c r="AK247" i="5"/>
  <c r="AG247" i="5"/>
  <c r="L247" i="5"/>
  <c r="M247" i="5" s="1"/>
  <c r="AL246" i="5"/>
  <c r="AG246" i="5"/>
  <c r="L246" i="5"/>
  <c r="AK246" i="5" s="1"/>
  <c r="AL245" i="5"/>
  <c r="AG245" i="5"/>
  <c r="L245" i="5"/>
  <c r="AL244" i="5"/>
  <c r="AK244" i="5"/>
  <c r="AJ244" i="5"/>
  <c r="AH244" i="5"/>
  <c r="AG244" i="5"/>
  <c r="L244" i="5"/>
  <c r="M244" i="5" s="1"/>
  <c r="AL241" i="5"/>
  <c r="AG241" i="5"/>
  <c r="L241" i="5"/>
  <c r="AK241" i="5" s="1"/>
  <c r="AL239" i="5"/>
  <c r="AG239" i="5"/>
  <c r="L239" i="5"/>
  <c r="AK239" i="5" s="1"/>
  <c r="AL238" i="5"/>
  <c r="AG238" i="5"/>
  <c r="L238" i="5"/>
  <c r="AK238" i="5" s="1"/>
  <c r="AL237" i="5"/>
  <c r="AG237" i="5"/>
  <c r="L237" i="5"/>
  <c r="AL236" i="5"/>
  <c r="AG236" i="5"/>
  <c r="L236" i="5"/>
  <c r="AL235" i="5"/>
  <c r="AG235" i="5"/>
  <c r="L235" i="5"/>
  <c r="AL233" i="5"/>
  <c r="AG233" i="5"/>
  <c r="L233" i="5"/>
  <c r="AL232" i="5"/>
  <c r="AG232" i="5"/>
  <c r="L232" i="5"/>
  <c r="AL231" i="5"/>
  <c r="AG231" i="5"/>
  <c r="L231" i="5"/>
  <c r="AL230" i="5"/>
  <c r="AG230" i="5"/>
  <c r="L230" i="5"/>
  <c r="AL229" i="5"/>
  <c r="AG229" i="5"/>
  <c r="L229" i="5"/>
  <c r="AL227" i="5"/>
  <c r="AK227" i="5"/>
  <c r="AJ227" i="5"/>
  <c r="AH227" i="5"/>
  <c r="AG227" i="5"/>
  <c r="L227" i="5"/>
  <c r="M227" i="5" s="1"/>
  <c r="AL225" i="5"/>
  <c r="AK225" i="5"/>
  <c r="AG225" i="5"/>
  <c r="L225" i="5"/>
  <c r="M225" i="5" s="1"/>
  <c r="AL224" i="5"/>
  <c r="AG224" i="5"/>
  <c r="L224" i="5"/>
  <c r="AL223" i="5"/>
  <c r="AK223" i="5"/>
  <c r="AG223" i="5"/>
  <c r="L223" i="5"/>
  <c r="M223" i="5" s="1"/>
  <c r="AL222" i="5"/>
  <c r="AG222" i="5"/>
  <c r="L222" i="5"/>
  <c r="AL220" i="5"/>
  <c r="AK220" i="5"/>
  <c r="AG220" i="5"/>
  <c r="L220" i="5"/>
  <c r="M220" i="5" s="1"/>
  <c r="AL219" i="5"/>
  <c r="AG219" i="5"/>
  <c r="L219" i="5"/>
  <c r="AK219" i="5" s="1"/>
  <c r="AL218" i="5"/>
  <c r="AG218" i="5"/>
  <c r="L218" i="5"/>
  <c r="M218" i="5" s="1"/>
  <c r="AL217" i="5"/>
  <c r="AG217" i="5"/>
  <c r="L217" i="5"/>
  <c r="M217" i="5" s="1"/>
  <c r="AL215" i="5"/>
  <c r="AG215" i="5"/>
  <c r="L215" i="5"/>
  <c r="M215" i="5" s="1"/>
  <c r="AL213" i="5"/>
  <c r="AG213" i="5"/>
  <c r="L213" i="5"/>
  <c r="M213" i="5" s="1"/>
  <c r="AL212" i="5"/>
  <c r="AG212" i="5"/>
  <c r="L212" i="5"/>
  <c r="M212" i="5" s="1"/>
  <c r="AL211" i="5"/>
  <c r="AK211" i="5"/>
  <c r="AJ211" i="5"/>
  <c r="AH211" i="5"/>
  <c r="AG211" i="5"/>
  <c r="L211" i="5"/>
  <c r="M211" i="5" s="1"/>
  <c r="AL210" i="5"/>
  <c r="AG210" i="5"/>
  <c r="AL209" i="5"/>
  <c r="AG209" i="5"/>
  <c r="L209" i="5"/>
  <c r="M209" i="5" s="1"/>
  <c r="AL207" i="5"/>
  <c r="AK207" i="5"/>
  <c r="AJ207" i="5"/>
  <c r="AH207" i="5"/>
  <c r="AG207" i="5"/>
  <c r="L207" i="5"/>
  <c r="M207" i="5" s="1"/>
  <c r="AL206" i="5"/>
  <c r="AG206" i="5"/>
  <c r="L206" i="5"/>
  <c r="M206" i="5" s="1"/>
  <c r="AL205" i="5"/>
  <c r="AG205" i="5"/>
  <c r="L205" i="5"/>
  <c r="M205" i="5" s="1"/>
  <c r="AL204" i="5"/>
  <c r="AG204" i="5"/>
  <c r="L204" i="5"/>
  <c r="M204" i="5" s="1"/>
  <c r="AL203" i="5"/>
  <c r="AG203" i="5"/>
  <c r="L203" i="5"/>
  <c r="M203" i="5" s="1"/>
  <c r="AL201" i="5"/>
  <c r="AG201" i="5"/>
  <c r="L201" i="5"/>
  <c r="M201" i="5" s="1"/>
  <c r="AL200" i="5"/>
  <c r="AG200" i="5"/>
  <c r="L200" i="5"/>
  <c r="M200" i="5" s="1"/>
  <c r="AL199" i="5"/>
  <c r="AG199" i="5"/>
  <c r="L199" i="5"/>
  <c r="M199" i="5" s="1"/>
  <c r="AL197" i="5"/>
  <c r="AG197" i="5"/>
  <c r="L197" i="5"/>
  <c r="M197" i="5" s="1"/>
  <c r="AL196" i="5"/>
  <c r="AG196" i="5"/>
  <c r="L196" i="5"/>
  <c r="AL194" i="5"/>
  <c r="AK194" i="5"/>
  <c r="AJ194" i="5"/>
  <c r="AH194" i="5"/>
  <c r="AG194" i="5"/>
  <c r="L194" i="5"/>
  <c r="M194" i="5" s="1"/>
  <c r="AL192" i="5"/>
  <c r="AG192" i="5"/>
  <c r="L192" i="5"/>
  <c r="AL190" i="5"/>
  <c r="AG190" i="5"/>
  <c r="L190" i="5"/>
  <c r="AL189" i="5"/>
  <c r="AG189" i="5"/>
  <c r="L189" i="5"/>
  <c r="AL187" i="5"/>
  <c r="AG187" i="5"/>
  <c r="L187" i="5"/>
  <c r="AL186" i="5"/>
  <c r="AG186" i="5"/>
  <c r="L186" i="5"/>
  <c r="AL184" i="5"/>
  <c r="AK184" i="5"/>
  <c r="AJ184" i="5"/>
  <c r="AH184" i="5"/>
  <c r="AG184" i="5"/>
  <c r="L184" i="5"/>
  <c r="M184" i="5" s="1"/>
  <c r="AL183" i="5"/>
  <c r="AG183" i="5"/>
  <c r="L183" i="5"/>
  <c r="AL182" i="5"/>
  <c r="AG182" i="5"/>
  <c r="L182" i="5"/>
  <c r="AL179" i="5"/>
  <c r="AK179" i="5"/>
  <c r="AJ179" i="5"/>
  <c r="AH179" i="5"/>
  <c r="AG179" i="5"/>
  <c r="L179" i="5"/>
  <c r="M179" i="5" s="1"/>
  <c r="AL178" i="5"/>
  <c r="AK178" i="5"/>
  <c r="AJ178" i="5"/>
  <c r="AH178" i="5"/>
  <c r="AG178" i="5"/>
  <c r="L178" i="5"/>
  <c r="M178" i="5" s="1"/>
  <c r="AL177" i="5"/>
  <c r="AK177" i="5"/>
  <c r="AJ177" i="5"/>
  <c r="AH177" i="5"/>
  <c r="AG177" i="5"/>
  <c r="L177" i="5"/>
  <c r="M177" i="5" s="1"/>
  <c r="AL176" i="5"/>
  <c r="AK176" i="5"/>
  <c r="AJ176" i="5"/>
  <c r="AH176" i="5"/>
  <c r="AG176" i="5"/>
  <c r="L176" i="5"/>
  <c r="M176" i="5" s="1"/>
  <c r="AL174" i="5"/>
  <c r="AG174" i="5"/>
  <c r="L174" i="5"/>
  <c r="AL172" i="5"/>
  <c r="AG172" i="5"/>
  <c r="L172" i="5"/>
  <c r="AL171" i="5"/>
  <c r="AG171" i="5"/>
  <c r="L171" i="5"/>
  <c r="AL170" i="5"/>
  <c r="AG170" i="5"/>
  <c r="L170" i="5"/>
  <c r="M170" i="5" s="1"/>
  <c r="AG169" i="5"/>
  <c r="AL168" i="5"/>
  <c r="AG168" i="5"/>
  <c r="L168" i="5"/>
  <c r="M168" i="5" s="1"/>
  <c r="AL167" i="5"/>
  <c r="AG167" i="5"/>
  <c r="L167" i="5"/>
  <c r="M167" i="5" s="1"/>
  <c r="AL165" i="5"/>
  <c r="AK165" i="5"/>
  <c r="AJ165" i="5"/>
  <c r="AH165" i="5"/>
  <c r="AG165" i="5"/>
  <c r="L165" i="5"/>
  <c r="M165" i="5" s="1"/>
  <c r="AL164" i="5"/>
  <c r="AG164" i="5"/>
  <c r="L164" i="5"/>
  <c r="M164" i="5" s="1"/>
  <c r="AL162" i="5"/>
  <c r="AK162" i="5"/>
  <c r="AJ162" i="5"/>
  <c r="AH162" i="5"/>
  <c r="AG162" i="5"/>
  <c r="L162" i="5"/>
  <c r="M162" i="5" s="1"/>
  <c r="AL161" i="5"/>
  <c r="AG161" i="5"/>
  <c r="L161" i="5"/>
  <c r="M161" i="5" s="1"/>
  <c r="AL160" i="5"/>
  <c r="AG160" i="5"/>
  <c r="L160" i="5"/>
  <c r="M160" i="5" s="1"/>
  <c r="AL158" i="5"/>
  <c r="AG158" i="5"/>
  <c r="L158" i="5"/>
  <c r="M158" i="5" s="1"/>
  <c r="AL157" i="5"/>
  <c r="AG157" i="5"/>
  <c r="L157" i="5"/>
  <c r="M157" i="5" s="1"/>
  <c r="AL156" i="5"/>
  <c r="AG156" i="5"/>
  <c r="L156" i="5"/>
  <c r="M156" i="5" s="1"/>
  <c r="AL155" i="5"/>
  <c r="AG155" i="5"/>
  <c r="L155" i="5"/>
  <c r="M155" i="5" s="1"/>
  <c r="AL154" i="5"/>
  <c r="AG154" i="5"/>
  <c r="L154" i="5"/>
  <c r="M154" i="5" s="1"/>
  <c r="AL152" i="5"/>
  <c r="AG152" i="5"/>
  <c r="L152" i="5"/>
  <c r="M152" i="5" s="1"/>
  <c r="AL151" i="5"/>
  <c r="AG151" i="5"/>
  <c r="L151" i="5"/>
  <c r="M151" i="5" s="1"/>
  <c r="AL150" i="5"/>
  <c r="AG150" i="5"/>
  <c r="L150" i="5"/>
  <c r="M150" i="5" s="1"/>
  <c r="AL148" i="5"/>
  <c r="AG148" i="5"/>
  <c r="L148" i="5"/>
  <c r="M148" i="5" s="1"/>
  <c r="AL147" i="5"/>
  <c r="AG147" i="5"/>
  <c r="L147" i="5"/>
  <c r="AL145" i="5"/>
  <c r="AG145" i="5"/>
  <c r="L145" i="5"/>
  <c r="AL144" i="5"/>
  <c r="AG144" i="5"/>
  <c r="L144" i="5"/>
  <c r="AL143" i="5"/>
  <c r="AG143" i="5"/>
  <c r="L143" i="5"/>
  <c r="AL142" i="5"/>
  <c r="AG142" i="5"/>
  <c r="L142" i="5"/>
  <c r="AL141" i="5"/>
  <c r="AG141" i="5"/>
  <c r="L141" i="5"/>
  <c r="AL138" i="5"/>
  <c r="AG138" i="5"/>
  <c r="L138" i="5"/>
  <c r="AL136" i="5"/>
  <c r="AG136" i="5"/>
  <c r="L136" i="5"/>
  <c r="AL135" i="5"/>
  <c r="AG135" i="5"/>
  <c r="L135" i="5"/>
  <c r="AL134" i="5"/>
  <c r="AG134" i="5"/>
  <c r="L134" i="5"/>
  <c r="AL133" i="5"/>
  <c r="AG133" i="5"/>
  <c r="L133" i="5"/>
  <c r="AL131" i="5"/>
  <c r="AG131" i="5"/>
  <c r="L131" i="5"/>
  <c r="AL130" i="5"/>
  <c r="AK130" i="5"/>
  <c r="AJ130" i="5"/>
  <c r="AH130" i="5"/>
  <c r="AG130" i="5"/>
  <c r="L130" i="5"/>
  <c r="M130" i="5" s="1"/>
  <c r="AL129" i="5"/>
  <c r="AG129" i="5"/>
  <c r="L129" i="5"/>
  <c r="AL128" i="5"/>
  <c r="AG128" i="5"/>
  <c r="L128" i="5"/>
  <c r="AL127" i="5"/>
  <c r="AG127" i="5"/>
  <c r="L127" i="5"/>
  <c r="AL125" i="5"/>
  <c r="AG125" i="5"/>
  <c r="L125" i="5"/>
  <c r="AL124" i="5"/>
  <c r="AG124" i="5"/>
  <c r="L124" i="5"/>
  <c r="AL122" i="5"/>
  <c r="AG122" i="5"/>
  <c r="L122" i="5"/>
  <c r="AL121" i="5"/>
  <c r="AG121" i="5"/>
  <c r="L121" i="5"/>
  <c r="AL120" i="5"/>
  <c r="AG120" i="5"/>
  <c r="L120" i="5"/>
  <c r="AL118" i="5"/>
  <c r="AG118" i="5"/>
  <c r="L118" i="5"/>
  <c r="AL117" i="5"/>
  <c r="AG117" i="5"/>
  <c r="L117" i="5"/>
  <c r="AL115" i="5"/>
  <c r="AG115" i="5"/>
  <c r="L115" i="5"/>
  <c r="AL113" i="5"/>
  <c r="AK113" i="5"/>
  <c r="AJ113" i="5"/>
  <c r="AH113" i="5"/>
  <c r="AG113" i="5"/>
  <c r="L113" i="5"/>
  <c r="M113" i="5" s="1"/>
  <c r="AL112" i="5"/>
  <c r="AG112" i="5"/>
  <c r="L112" i="5"/>
  <c r="AL110" i="5"/>
  <c r="AG110" i="5"/>
  <c r="L110" i="5"/>
  <c r="AL109" i="5"/>
  <c r="AG109" i="5"/>
  <c r="L109" i="5"/>
  <c r="AL108" i="5"/>
  <c r="AG108" i="5"/>
  <c r="L108" i="5"/>
  <c r="AL107" i="5"/>
  <c r="AG107" i="5"/>
  <c r="L107" i="5"/>
  <c r="AL106" i="5"/>
  <c r="AK106" i="5"/>
  <c r="AJ106" i="5"/>
  <c r="AH106" i="5"/>
  <c r="AG106" i="5"/>
  <c r="L106" i="5"/>
  <c r="M106" i="5" s="1"/>
  <c r="AL104" i="5"/>
  <c r="AK104" i="5"/>
  <c r="AJ104" i="5"/>
  <c r="AH104" i="5"/>
  <c r="AG104" i="5"/>
  <c r="L104" i="5"/>
  <c r="M104" i="5" s="1"/>
  <c r="AL103" i="5"/>
  <c r="AG103" i="5"/>
  <c r="L103" i="5"/>
  <c r="AL102" i="5"/>
  <c r="AG102" i="5"/>
  <c r="L102" i="5"/>
  <c r="AL101" i="5"/>
  <c r="AG101" i="5"/>
  <c r="L101" i="5"/>
  <c r="AL100" i="5"/>
  <c r="AG100" i="5"/>
  <c r="L100" i="5"/>
  <c r="AL98" i="5"/>
  <c r="AK98" i="5"/>
  <c r="AJ98" i="5"/>
  <c r="AH98" i="5"/>
  <c r="AG98" i="5"/>
  <c r="L98" i="5"/>
  <c r="M98" i="5" s="1"/>
  <c r="AL97" i="5"/>
  <c r="AG97" i="5"/>
  <c r="L97" i="5"/>
  <c r="AL96" i="5"/>
  <c r="AG96" i="5"/>
  <c r="L96" i="5"/>
  <c r="AL95" i="5"/>
  <c r="AG95" i="5"/>
  <c r="L95" i="5"/>
  <c r="AL94" i="5"/>
  <c r="AG94" i="5"/>
  <c r="L94" i="5"/>
  <c r="AL92" i="5"/>
  <c r="AG92" i="5"/>
  <c r="L92" i="5"/>
  <c r="AL91" i="5"/>
  <c r="AG91" i="5"/>
  <c r="L91" i="5"/>
  <c r="AL90" i="5"/>
  <c r="AG90" i="5"/>
  <c r="L90" i="5"/>
  <c r="AL89" i="5"/>
  <c r="AG89" i="5"/>
  <c r="L89" i="5"/>
  <c r="AL88" i="5"/>
  <c r="AG88" i="5"/>
  <c r="L88" i="5"/>
  <c r="AL84" i="5"/>
  <c r="AG84" i="5"/>
  <c r="L84" i="5"/>
  <c r="AL83" i="5"/>
  <c r="AG83" i="5"/>
  <c r="L83" i="5"/>
  <c r="AL82" i="5"/>
  <c r="AK82" i="5"/>
  <c r="AJ82" i="5"/>
  <c r="AH82" i="5"/>
  <c r="AG82" i="5"/>
  <c r="L82" i="5"/>
  <c r="M82" i="5" s="1"/>
  <c r="AL81" i="5"/>
  <c r="AG81" i="5"/>
  <c r="L81" i="5"/>
  <c r="AL80" i="5"/>
  <c r="AK80" i="5"/>
  <c r="AJ80" i="5"/>
  <c r="AH80" i="5"/>
  <c r="AG80" i="5"/>
  <c r="L80" i="5"/>
  <c r="M80" i="5" s="1"/>
  <c r="AL78" i="5"/>
  <c r="AG78" i="5"/>
  <c r="L78" i="5"/>
  <c r="AL77" i="5"/>
  <c r="AG77" i="5"/>
  <c r="L77" i="5"/>
  <c r="AL76" i="5"/>
  <c r="AG76" i="5"/>
  <c r="L76" i="5"/>
  <c r="AL75" i="5"/>
  <c r="AG75" i="5"/>
  <c r="L75" i="5"/>
  <c r="AL74" i="5"/>
  <c r="AG74" i="5"/>
  <c r="L74" i="5"/>
  <c r="AL72" i="5"/>
  <c r="AK72" i="5"/>
  <c r="AJ72" i="5"/>
  <c r="AH72" i="5"/>
  <c r="AG72" i="5"/>
  <c r="L72" i="5"/>
  <c r="M72" i="5" s="1"/>
  <c r="AL71" i="5"/>
  <c r="AG71" i="5"/>
  <c r="L71" i="5"/>
  <c r="AL70" i="5"/>
  <c r="AG70" i="5"/>
  <c r="L70" i="5"/>
  <c r="AL69" i="5"/>
  <c r="AG69" i="5"/>
  <c r="L69" i="5"/>
  <c r="AL68" i="5"/>
  <c r="AK68" i="5"/>
  <c r="AJ68" i="5"/>
  <c r="AH68" i="5"/>
  <c r="AG68" i="5"/>
  <c r="L68" i="5"/>
  <c r="M68" i="5" s="1"/>
  <c r="AL66" i="5"/>
  <c r="AG66" i="5"/>
  <c r="L66" i="5"/>
  <c r="AL65" i="5"/>
  <c r="AG65" i="5"/>
  <c r="L65" i="5"/>
  <c r="AL64" i="5"/>
  <c r="AG64" i="5"/>
  <c r="L64" i="5"/>
  <c r="AL63" i="5"/>
  <c r="AG63" i="5"/>
  <c r="L63" i="5"/>
  <c r="AL62" i="5"/>
  <c r="AG62" i="5"/>
  <c r="L62" i="5"/>
  <c r="AL60" i="5"/>
  <c r="AG60" i="5"/>
  <c r="L60" i="5"/>
  <c r="AL59" i="5"/>
  <c r="AG59" i="5"/>
  <c r="L59" i="5"/>
  <c r="AL58" i="5"/>
  <c r="AG58" i="5"/>
  <c r="L58" i="5"/>
  <c r="AL57" i="5"/>
  <c r="AG57" i="5"/>
  <c r="L57" i="5"/>
  <c r="AL56" i="5"/>
  <c r="AG56" i="5"/>
  <c r="L56" i="5"/>
  <c r="AL54" i="5"/>
  <c r="AG54" i="5"/>
  <c r="L54" i="5"/>
  <c r="AL53" i="5"/>
  <c r="AK53" i="5"/>
  <c r="AJ53" i="5"/>
  <c r="AH53" i="5"/>
  <c r="AG53" i="5"/>
  <c r="L53" i="5"/>
  <c r="M53" i="5" s="1"/>
  <c r="AL52" i="5"/>
  <c r="AG52" i="5"/>
  <c r="L52" i="5"/>
  <c r="AL51" i="5"/>
  <c r="AG51" i="5"/>
  <c r="L51" i="5"/>
  <c r="AL50" i="5"/>
  <c r="AG50" i="5"/>
  <c r="L50" i="5"/>
  <c r="AL48" i="5"/>
  <c r="AK48" i="5"/>
  <c r="AJ48" i="5"/>
  <c r="AH48" i="5"/>
  <c r="AG48" i="5"/>
  <c r="L48" i="5"/>
  <c r="M48" i="5" s="1"/>
  <c r="AL47" i="5"/>
  <c r="AG47" i="5"/>
  <c r="L47" i="5"/>
  <c r="AL46" i="5"/>
  <c r="AG46" i="5"/>
  <c r="L46" i="5"/>
  <c r="AL45" i="5"/>
  <c r="AG45" i="5"/>
  <c r="AL44" i="5"/>
  <c r="AG44" i="5"/>
  <c r="L44" i="5"/>
  <c r="AL42" i="5"/>
  <c r="AG42" i="5"/>
  <c r="L42" i="5"/>
  <c r="M42" i="5" s="1"/>
  <c r="AL41" i="5"/>
  <c r="AG41" i="5"/>
  <c r="L41" i="5"/>
  <c r="M41" i="5" s="1"/>
  <c r="AL40" i="5"/>
  <c r="AG40" i="5"/>
  <c r="L40" i="5"/>
  <c r="M40" i="5" s="1"/>
  <c r="AL39" i="5"/>
  <c r="AK39" i="5"/>
  <c r="AJ39" i="5"/>
  <c r="AH39" i="5"/>
  <c r="AG39" i="5"/>
  <c r="L39" i="5"/>
  <c r="M39" i="5" s="1"/>
  <c r="AL38" i="5"/>
  <c r="AG38" i="5"/>
  <c r="L38" i="5"/>
  <c r="M38" i="5" s="1"/>
  <c r="AL36" i="5"/>
  <c r="AG36" i="5"/>
  <c r="L36" i="5"/>
  <c r="M36" i="5" s="1"/>
  <c r="AL35" i="5"/>
  <c r="AG35" i="5"/>
  <c r="L35" i="5"/>
  <c r="M35" i="5" s="1"/>
  <c r="AL34" i="5"/>
  <c r="AG34" i="5"/>
  <c r="L34" i="5"/>
  <c r="M34" i="5" s="1"/>
  <c r="AL33" i="5"/>
  <c r="AG33" i="5"/>
  <c r="L33" i="5"/>
  <c r="M33" i="5" s="1"/>
  <c r="AL32" i="5"/>
  <c r="AG32" i="5"/>
  <c r="L32" i="5"/>
  <c r="M32" i="5" s="1"/>
  <c r="AL30" i="5"/>
  <c r="AG30" i="5"/>
  <c r="L30" i="5"/>
  <c r="M30" i="5" s="1"/>
  <c r="AL29" i="5"/>
  <c r="AG29" i="5"/>
  <c r="L29" i="5"/>
  <c r="M29" i="5" s="1"/>
  <c r="AL28" i="5"/>
  <c r="AG28" i="5"/>
  <c r="L28" i="5"/>
  <c r="M28" i="5" s="1"/>
  <c r="AL27" i="5"/>
  <c r="AG27" i="5"/>
  <c r="L27" i="5"/>
  <c r="M27" i="5" s="1"/>
  <c r="AL26" i="5"/>
  <c r="AG26" i="5"/>
  <c r="L26" i="5"/>
  <c r="M26" i="5" s="1"/>
  <c r="AL24" i="5"/>
  <c r="AK24" i="5"/>
  <c r="AJ24" i="5"/>
  <c r="AH24" i="5"/>
  <c r="AG24" i="5"/>
  <c r="L24" i="5"/>
  <c r="M24" i="5" s="1"/>
  <c r="AL22" i="5"/>
  <c r="AG22" i="5"/>
  <c r="L22" i="5"/>
  <c r="M22" i="5" s="1"/>
  <c r="AL21" i="5"/>
  <c r="AG21" i="5"/>
  <c r="L21" i="5"/>
  <c r="M21" i="5" s="1"/>
  <c r="AL20" i="5"/>
  <c r="AG20" i="5"/>
  <c r="L20" i="5"/>
  <c r="M20" i="5" s="1"/>
  <c r="AL19" i="5"/>
  <c r="AG19" i="5"/>
  <c r="L19" i="5"/>
  <c r="M19" i="5" s="1"/>
  <c r="AL17" i="5"/>
  <c r="AG17" i="5"/>
  <c r="L17" i="5"/>
  <c r="M17" i="5" s="1"/>
  <c r="AL16" i="5"/>
  <c r="AG16" i="5"/>
  <c r="L16" i="5"/>
  <c r="M16" i="5" s="1"/>
  <c r="AL15" i="5"/>
  <c r="AG15" i="5"/>
  <c r="L15" i="5"/>
  <c r="M15" i="5" s="1"/>
  <c r="AL14" i="5"/>
  <c r="AG14" i="5"/>
  <c r="L14" i="5"/>
  <c r="M14" i="5" s="1"/>
  <c r="AL13" i="5"/>
  <c r="AG13" i="5"/>
  <c r="L13" i="5"/>
  <c r="M13" i="5" s="1"/>
  <c r="AL11" i="5"/>
  <c r="AK11" i="5"/>
  <c r="AJ11" i="5"/>
  <c r="AH11" i="5"/>
  <c r="AG11" i="5"/>
  <c r="L11" i="5"/>
  <c r="M11" i="5" s="1"/>
  <c r="AL10" i="5"/>
  <c r="AK10" i="5"/>
  <c r="AJ10" i="5"/>
  <c r="AH10" i="5"/>
  <c r="AG10" i="5"/>
  <c r="L10" i="5"/>
  <c r="M10" i="5" s="1"/>
  <c r="AL9" i="5"/>
  <c r="AK9" i="5"/>
  <c r="AJ9" i="5"/>
  <c r="AH9" i="5"/>
  <c r="AG9" i="5"/>
  <c r="L9" i="5"/>
  <c r="M9" i="5" s="1"/>
  <c r="AL8" i="5"/>
  <c r="AK8" i="5"/>
  <c r="AJ8" i="5"/>
  <c r="AH8" i="5"/>
  <c r="AG8" i="5"/>
  <c r="L8" i="5"/>
  <c r="M8" i="5" s="1"/>
  <c r="AL7" i="5"/>
  <c r="AK7" i="5"/>
  <c r="AJ7" i="5"/>
  <c r="AH7" i="5"/>
  <c r="AG7" i="5"/>
  <c r="L7" i="5"/>
  <c r="M7" i="5" s="1"/>
  <c r="S611" i="5" l="1"/>
  <c r="U611" i="5" s="1"/>
  <c r="Y611" i="5" s="1"/>
  <c r="P611" i="5"/>
  <c r="S45" i="5"/>
  <c r="U45" i="5" s="1"/>
  <c r="Y45" i="5" s="1"/>
  <c r="P45" i="5"/>
  <c r="P509" i="5"/>
  <c r="S509" i="5"/>
  <c r="U509" i="5" s="1"/>
  <c r="Y509" i="5" s="1"/>
  <c r="P615" i="5"/>
  <c r="S615" i="5"/>
  <c r="U615" i="5" s="1"/>
  <c r="Y615" i="5" s="1"/>
  <c r="S169" i="5"/>
  <c r="U169" i="5" s="1"/>
  <c r="Y169" i="5" s="1"/>
  <c r="P169" i="5"/>
  <c r="P209" i="5"/>
  <c r="P741" i="5"/>
  <c r="S741" i="5"/>
  <c r="U741" i="5" s="1"/>
  <c r="S26" i="5"/>
  <c r="U26" i="5" s="1"/>
  <c r="S28" i="5"/>
  <c r="U28" i="5" s="1"/>
  <c r="Y28" i="5" s="1"/>
  <c r="S30" i="5"/>
  <c r="U30" i="5" s="1"/>
  <c r="Y30" i="5" s="1"/>
  <c r="S33" i="5"/>
  <c r="U33" i="5" s="1"/>
  <c r="Y33" i="5" s="1"/>
  <c r="S35" i="5"/>
  <c r="U35" i="5" s="1"/>
  <c r="Y35" i="5" s="1"/>
  <c r="S38" i="5"/>
  <c r="U38" i="5" s="1"/>
  <c r="P597" i="5"/>
  <c r="S27" i="5"/>
  <c r="U27" i="5" s="1"/>
  <c r="Y27" i="5" s="1"/>
  <c r="S32" i="5"/>
  <c r="U32" i="5" s="1"/>
  <c r="S34" i="5"/>
  <c r="U34" i="5" s="1"/>
  <c r="Y34" i="5" s="1"/>
  <c r="S39" i="5"/>
  <c r="U39" i="5" s="1"/>
  <c r="Y39" i="5" s="1"/>
  <c r="S20" i="5"/>
  <c r="U20" i="5" s="1"/>
  <c r="Y20" i="5" s="1"/>
  <c r="S22" i="5"/>
  <c r="U22" i="5" s="1"/>
  <c r="Y22" i="5" s="1"/>
  <c r="S40" i="5"/>
  <c r="U40" i="5" s="1"/>
  <c r="Y40" i="5" s="1"/>
  <c r="S150" i="5"/>
  <c r="U150" i="5" s="1"/>
  <c r="Y150" i="5" s="1"/>
  <c r="S152" i="5"/>
  <c r="U152" i="5" s="1"/>
  <c r="Y152" i="5" s="1"/>
  <c r="S155" i="5"/>
  <c r="U155" i="5" s="1"/>
  <c r="Y155" i="5" s="1"/>
  <c r="S157" i="5"/>
  <c r="U157" i="5" s="1"/>
  <c r="Y157" i="5" s="1"/>
  <c r="S160" i="5"/>
  <c r="U160" i="5" s="1"/>
  <c r="S162" i="5"/>
  <c r="U162" i="5" s="1"/>
  <c r="Y162" i="5" s="1"/>
  <c r="S164" i="5"/>
  <c r="U164" i="5" s="1"/>
  <c r="Y164" i="5" s="1"/>
  <c r="S168" i="5"/>
  <c r="U168" i="5" s="1"/>
  <c r="S170" i="5"/>
  <c r="U170" i="5" s="1"/>
  <c r="Y170" i="5" s="1"/>
  <c r="S165" i="5"/>
  <c r="U165" i="5" s="1"/>
  <c r="Y165" i="5" s="1"/>
  <c r="S459" i="5"/>
  <c r="U459" i="5" s="1"/>
  <c r="S528" i="5"/>
  <c r="U528" i="5" s="1"/>
  <c r="Y528" i="5" s="1"/>
  <c r="S529" i="5"/>
  <c r="U529" i="5" s="1"/>
  <c r="Y529" i="5" s="1"/>
  <c r="S574" i="5"/>
  <c r="U574" i="5" s="1"/>
  <c r="S710" i="5"/>
  <c r="U710" i="5" s="1"/>
  <c r="S21" i="5"/>
  <c r="U21" i="5" s="1"/>
  <c r="Y21" i="5" s="1"/>
  <c r="S24" i="5"/>
  <c r="U24" i="5" s="1"/>
  <c r="Y24" i="5" s="1"/>
  <c r="S41" i="5"/>
  <c r="U41" i="5" s="1"/>
  <c r="Y41" i="5" s="1"/>
  <c r="S148" i="5"/>
  <c r="U148" i="5" s="1"/>
  <c r="Y148" i="5" s="1"/>
  <c r="S151" i="5"/>
  <c r="U151" i="5" s="1"/>
  <c r="Y151" i="5" s="1"/>
  <c r="S154" i="5"/>
  <c r="U154" i="5" s="1"/>
  <c r="S156" i="5"/>
  <c r="U156" i="5" s="1"/>
  <c r="Y156" i="5" s="1"/>
  <c r="S158" i="5"/>
  <c r="U158" i="5" s="1"/>
  <c r="Y158" i="5" s="1"/>
  <c r="S161" i="5"/>
  <c r="U161" i="5" s="1"/>
  <c r="Y161" i="5" s="1"/>
  <c r="S167" i="5"/>
  <c r="U167" i="5" s="1"/>
  <c r="S42" i="5"/>
  <c r="U42" i="5" s="1"/>
  <c r="Y42" i="5" s="1"/>
  <c r="S36" i="5"/>
  <c r="U36" i="5" s="1"/>
  <c r="Y36" i="5" s="1"/>
  <c r="S29" i="5"/>
  <c r="U29" i="5" s="1"/>
  <c r="Y29" i="5" s="1"/>
  <c r="S176" i="5"/>
  <c r="U176" i="5" s="1"/>
  <c r="Y176" i="5" s="1"/>
  <c r="S177" i="5"/>
  <c r="U177" i="5" s="1"/>
  <c r="Y177" i="5" s="1"/>
  <c r="S178" i="5"/>
  <c r="U178" i="5" s="1"/>
  <c r="Y178" i="5" s="1"/>
  <c r="S179" i="5"/>
  <c r="U179" i="5" s="1"/>
  <c r="Y179" i="5" s="1"/>
  <c r="S184" i="5"/>
  <c r="U184" i="5" s="1"/>
  <c r="Y184" i="5" s="1"/>
  <c r="S194" i="5"/>
  <c r="U194" i="5" s="1"/>
  <c r="Y194" i="5" s="1"/>
  <c r="M219" i="5"/>
  <c r="S219" i="5" s="1"/>
  <c r="U219" i="5" s="1"/>
  <c r="Y219" i="5" s="1"/>
  <c r="S525" i="5"/>
  <c r="U525" i="5" s="1"/>
  <c r="AI525" i="5" s="1"/>
  <c r="AM525" i="5" s="1"/>
  <c r="S566" i="5"/>
  <c r="U566" i="5" s="1"/>
  <c r="Y566" i="5" s="1"/>
  <c r="S592" i="5"/>
  <c r="U592" i="5" s="1"/>
  <c r="Y592" i="5" s="1"/>
  <c r="S595" i="5"/>
  <c r="M598" i="5"/>
  <c r="P598" i="5" s="1"/>
  <c r="M171" i="5"/>
  <c r="S171" i="5" s="1"/>
  <c r="U171" i="5" s="1"/>
  <c r="Y171" i="5" s="1"/>
  <c r="M172" i="5"/>
  <c r="S172" i="5" s="1"/>
  <c r="U172" i="5" s="1"/>
  <c r="Y172" i="5" s="1"/>
  <c r="M174" i="5"/>
  <c r="S174" i="5" s="1"/>
  <c r="U174" i="5" s="1"/>
  <c r="M182" i="5"/>
  <c r="S182" i="5" s="1"/>
  <c r="U182" i="5" s="1"/>
  <c r="M183" i="5"/>
  <c r="S183" i="5" s="1"/>
  <c r="U183" i="5" s="1"/>
  <c r="Y183" i="5" s="1"/>
  <c r="M196" i="5"/>
  <c r="S196" i="5" s="1"/>
  <c r="U196" i="5" s="1"/>
  <c r="AK222" i="5"/>
  <c r="M222" i="5"/>
  <c r="S222" i="5" s="1"/>
  <c r="U222" i="5" s="1"/>
  <c r="M186" i="5"/>
  <c r="S186" i="5" s="1"/>
  <c r="U186" i="5" s="1"/>
  <c r="Y186" i="5" s="1"/>
  <c r="M187" i="5"/>
  <c r="S187" i="5" s="1"/>
  <c r="U187" i="5" s="1"/>
  <c r="Y187" i="5" s="1"/>
  <c r="M189" i="5"/>
  <c r="S189" i="5" s="1"/>
  <c r="U189" i="5" s="1"/>
  <c r="M190" i="5"/>
  <c r="S190" i="5" s="1"/>
  <c r="U190" i="5" s="1"/>
  <c r="Y190" i="5" s="1"/>
  <c r="M192" i="5"/>
  <c r="S192" i="5" s="1"/>
  <c r="U192" i="5" s="1"/>
  <c r="Y192" i="5" s="1"/>
  <c r="AK224" i="5"/>
  <c r="M224" i="5"/>
  <c r="S224" i="5" s="1"/>
  <c r="U224" i="5" s="1"/>
  <c r="Y224" i="5" s="1"/>
  <c r="AK229" i="5"/>
  <c r="M229" i="5"/>
  <c r="S229" i="5" s="1"/>
  <c r="U229" i="5" s="1"/>
  <c r="AK230" i="5"/>
  <c r="M230" i="5"/>
  <c r="P230" i="5" s="1"/>
  <c r="AK231" i="5"/>
  <c r="M231" i="5"/>
  <c r="P231" i="5" s="1"/>
  <c r="AK232" i="5"/>
  <c r="M232" i="5"/>
  <c r="P232" i="5" s="1"/>
  <c r="AK233" i="5"/>
  <c r="M233" i="5"/>
  <c r="P233" i="5" s="1"/>
  <c r="AK235" i="5"/>
  <c r="M235" i="5"/>
  <c r="P235" i="5" s="1"/>
  <c r="AK236" i="5"/>
  <c r="M236" i="5"/>
  <c r="P236" i="5" s="1"/>
  <c r="AK237" i="5"/>
  <c r="M237" i="5"/>
  <c r="P237" i="5" s="1"/>
  <c r="M689" i="5"/>
  <c r="S689" i="5" s="1"/>
  <c r="U689" i="5" s="1"/>
  <c r="Y689" i="5" s="1"/>
  <c r="AK710" i="5"/>
  <c r="M238" i="5"/>
  <c r="S238" i="5" s="1"/>
  <c r="U238" i="5" s="1"/>
  <c r="Y238" i="5" s="1"/>
  <c r="M239" i="5"/>
  <c r="S239" i="5" s="1"/>
  <c r="U239" i="5" s="1"/>
  <c r="Y239" i="5" s="1"/>
  <c r="M241" i="5"/>
  <c r="P241" i="5" s="1"/>
  <c r="M245" i="5"/>
  <c r="P245" i="5" s="1"/>
  <c r="M246" i="5"/>
  <c r="P246" i="5" s="1"/>
  <c r="M249" i="5"/>
  <c r="S249" i="5" s="1"/>
  <c r="U249" i="5" s="1"/>
  <c r="M251" i="5"/>
  <c r="S251" i="5" s="1"/>
  <c r="U251" i="5" s="1"/>
  <c r="Y251" i="5" s="1"/>
  <c r="M254" i="5"/>
  <c r="S254" i="5" s="1"/>
  <c r="U254" i="5" s="1"/>
  <c r="Y254" i="5" s="1"/>
  <c r="M257" i="5"/>
  <c r="P257" i="5" s="1"/>
  <c r="M260" i="5"/>
  <c r="S260" i="5" s="1"/>
  <c r="U260" i="5" s="1"/>
  <c r="Y260" i="5" s="1"/>
  <c r="M262" i="5"/>
  <c r="P262" i="5" s="1"/>
  <c r="M263" i="5"/>
  <c r="S263" i="5" s="1"/>
  <c r="U263" i="5" s="1"/>
  <c r="Y263" i="5" s="1"/>
  <c r="M264" i="5"/>
  <c r="P264" i="5" s="1"/>
  <c r="M265" i="5"/>
  <c r="S265" i="5" s="1"/>
  <c r="U265" i="5" s="1"/>
  <c r="Y265" i="5" s="1"/>
  <c r="M266" i="5"/>
  <c r="P266" i="5" s="1"/>
  <c r="M271" i="5"/>
  <c r="P271" i="5" s="1"/>
  <c r="M273" i="5"/>
  <c r="S273" i="5" s="1"/>
  <c r="U273" i="5" s="1"/>
  <c r="Y273" i="5" s="1"/>
  <c r="M277" i="5"/>
  <c r="S277" i="5" s="1"/>
  <c r="U277" i="5" s="1"/>
  <c r="Y277" i="5" s="1"/>
  <c r="M279" i="5"/>
  <c r="S279" i="5" s="1"/>
  <c r="U279" i="5" s="1"/>
  <c r="Y279" i="5" s="1"/>
  <c r="M280" i="5"/>
  <c r="P280" i="5" s="1"/>
  <c r="M281" i="5"/>
  <c r="P281" i="5" s="1"/>
  <c r="M283" i="5"/>
  <c r="P283" i="5" s="1"/>
  <c r="M285" i="5"/>
  <c r="P285" i="5" s="1"/>
  <c r="M287" i="5"/>
  <c r="P287" i="5" s="1"/>
  <c r="M289" i="5"/>
  <c r="S289" i="5" s="1"/>
  <c r="U289" i="5" s="1"/>
  <c r="M290" i="5"/>
  <c r="S290" i="5" s="1"/>
  <c r="U290" i="5" s="1"/>
  <c r="Y290" i="5" s="1"/>
  <c r="M291" i="5"/>
  <c r="S291" i="5" s="1"/>
  <c r="U291" i="5" s="1"/>
  <c r="Y291" i="5" s="1"/>
  <c r="M514" i="5"/>
  <c r="S514" i="5" s="1"/>
  <c r="U514" i="5" s="1"/>
  <c r="M515" i="5"/>
  <c r="S515" i="5" s="1"/>
  <c r="U515" i="5" s="1"/>
  <c r="Y515" i="5" s="1"/>
  <c r="M516" i="5"/>
  <c r="S516" i="5" s="1"/>
  <c r="U516" i="5" s="1"/>
  <c r="Y516" i="5" s="1"/>
  <c r="M517" i="5"/>
  <c r="S517" i="5" s="1"/>
  <c r="U517" i="5" s="1"/>
  <c r="Y517" i="5" s="1"/>
  <c r="M518" i="5"/>
  <c r="S518" i="5" s="1"/>
  <c r="U518" i="5" s="1"/>
  <c r="AI518" i="5" s="1"/>
  <c r="M520" i="5"/>
  <c r="S520" i="5" s="1"/>
  <c r="U520" i="5" s="1"/>
  <c r="M522" i="5"/>
  <c r="S522" i="5" s="1"/>
  <c r="U522" i="5" s="1"/>
  <c r="Y522" i="5" s="1"/>
  <c r="M523" i="5"/>
  <c r="S523" i="5" s="1"/>
  <c r="U523" i="5" s="1"/>
  <c r="Y523" i="5" s="1"/>
  <c r="M524" i="5"/>
  <c r="S524" i="5" s="1"/>
  <c r="U524" i="5" s="1"/>
  <c r="Y524" i="5" s="1"/>
  <c r="M527" i="5"/>
  <c r="S527" i="5" s="1"/>
  <c r="U527" i="5" s="1"/>
  <c r="M530" i="5"/>
  <c r="S530" i="5" s="1"/>
  <c r="U530" i="5" s="1"/>
  <c r="AI530" i="5" s="1"/>
  <c r="M531" i="5"/>
  <c r="S531" i="5" s="1"/>
  <c r="U531" i="5" s="1"/>
  <c r="Y531" i="5" s="1"/>
  <c r="M533" i="5"/>
  <c r="S533" i="5" s="1"/>
  <c r="U533" i="5" s="1"/>
  <c r="M534" i="5"/>
  <c r="S534" i="5" s="1"/>
  <c r="U534" i="5" s="1"/>
  <c r="Y534" i="5" s="1"/>
  <c r="M535" i="5"/>
  <c r="S535" i="5" s="1"/>
  <c r="U535" i="5" s="1"/>
  <c r="Y535" i="5" s="1"/>
  <c r="M536" i="5"/>
  <c r="S536" i="5" s="1"/>
  <c r="U536" i="5" s="1"/>
  <c r="AI536" i="5" s="1"/>
  <c r="M537" i="5"/>
  <c r="S537" i="5" s="1"/>
  <c r="U537" i="5" s="1"/>
  <c r="Y537" i="5" s="1"/>
  <c r="M539" i="5"/>
  <c r="S539" i="5" s="1"/>
  <c r="U539" i="5" s="1"/>
  <c r="M540" i="5"/>
  <c r="S540" i="5" s="1"/>
  <c r="U540" i="5" s="1"/>
  <c r="Y540" i="5" s="1"/>
  <c r="M541" i="5"/>
  <c r="S541" i="5" s="1"/>
  <c r="U541" i="5" s="1"/>
  <c r="Y541" i="5" s="1"/>
  <c r="M550" i="5"/>
  <c r="S550" i="5" s="1"/>
  <c r="U550" i="5" s="1"/>
  <c r="Y550" i="5" s="1"/>
  <c r="M552" i="5"/>
  <c r="S552" i="5" s="1"/>
  <c r="U552" i="5" s="1"/>
  <c r="M553" i="5"/>
  <c r="S553" i="5" s="1"/>
  <c r="U553" i="5" s="1"/>
  <c r="Y553" i="5" s="1"/>
  <c r="M554" i="5"/>
  <c r="S554" i="5" s="1"/>
  <c r="U554" i="5" s="1"/>
  <c r="Y554" i="5" s="1"/>
  <c r="M555" i="5"/>
  <c r="S555" i="5" s="1"/>
  <c r="U555" i="5" s="1"/>
  <c r="AI555" i="5" s="1"/>
  <c r="M556" i="5"/>
  <c r="S556" i="5" s="1"/>
  <c r="U556" i="5" s="1"/>
  <c r="Y556" i="5" s="1"/>
  <c r="M558" i="5"/>
  <c r="S558" i="5" s="1"/>
  <c r="U558" i="5" s="1"/>
  <c r="M559" i="5"/>
  <c r="S559" i="5" s="1"/>
  <c r="U559" i="5" s="1"/>
  <c r="Y559" i="5" s="1"/>
  <c r="M560" i="5"/>
  <c r="S560" i="5" s="1"/>
  <c r="U560" i="5" s="1"/>
  <c r="Y560" i="5" s="1"/>
  <c r="M561" i="5"/>
  <c r="S561" i="5" s="1"/>
  <c r="U561" i="5" s="1"/>
  <c r="AI561" i="5" s="1"/>
  <c r="M562" i="5"/>
  <c r="S562" i="5" s="1"/>
  <c r="U562" i="5" s="1"/>
  <c r="Y562" i="5" s="1"/>
  <c r="M564" i="5"/>
  <c r="S564" i="5" s="1"/>
  <c r="U564" i="5" s="1"/>
  <c r="M565" i="5"/>
  <c r="S565" i="5" s="1"/>
  <c r="U565" i="5" s="1"/>
  <c r="Y565" i="5" s="1"/>
  <c r="M567" i="5"/>
  <c r="S567" i="5" s="1"/>
  <c r="U567" i="5" s="1"/>
  <c r="AI567" i="5" s="1"/>
  <c r="M569" i="5"/>
  <c r="S569" i="5" s="1"/>
  <c r="U569" i="5" s="1"/>
  <c r="Y569" i="5" s="1"/>
  <c r="M576" i="5"/>
  <c r="S576" i="5" s="1"/>
  <c r="U576" i="5" s="1"/>
  <c r="Y576" i="5" s="1"/>
  <c r="M578" i="5"/>
  <c r="S578" i="5" s="1"/>
  <c r="U578" i="5" s="1"/>
  <c r="M579" i="5"/>
  <c r="S579" i="5" s="1"/>
  <c r="M580" i="5"/>
  <c r="S580" i="5" s="1"/>
  <c r="U580" i="5" s="1"/>
  <c r="Y580" i="5" s="1"/>
  <c r="M588" i="5"/>
  <c r="S588" i="5" s="1"/>
  <c r="U588" i="5" s="1"/>
  <c r="M590" i="5"/>
  <c r="S590" i="5" s="1"/>
  <c r="U590" i="5" s="1"/>
  <c r="M593" i="5"/>
  <c r="S593" i="5" s="1"/>
  <c r="U593" i="5" s="1"/>
  <c r="Y593" i="5" s="1"/>
  <c r="P595" i="5"/>
  <c r="S597" i="5"/>
  <c r="U597" i="5" s="1"/>
  <c r="M765" i="5"/>
  <c r="S765" i="5" s="1"/>
  <c r="U765" i="5" s="1"/>
  <c r="M781" i="5"/>
  <c r="P781" i="5" s="1"/>
  <c r="M783" i="5"/>
  <c r="P783" i="5" s="1"/>
  <c r="M787" i="5"/>
  <c r="S787" i="5" s="1"/>
  <c r="U787" i="5" s="1"/>
  <c r="M791" i="5"/>
  <c r="S791" i="5" s="1"/>
  <c r="U791" i="5" s="1"/>
  <c r="Y791" i="5" s="1"/>
  <c r="M795" i="5"/>
  <c r="P795" i="5" s="1"/>
  <c r="M796" i="5"/>
  <c r="P796" i="5" s="1"/>
  <c r="M799" i="5"/>
  <c r="S799" i="5" s="1"/>
  <c r="U799" i="5" s="1"/>
  <c r="M800" i="5"/>
  <c r="S800" i="5" s="1"/>
  <c r="U800" i="5" s="1"/>
  <c r="Y800" i="5" s="1"/>
  <c r="M801" i="5"/>
  <c r="P801" i="5" s="1"/>
  <c r="M802" i="5"/>
  <c r="S802" i="5" s="1"/>
  <c r="U802" i="5" s="1"/>
  <c r="M803" i="5"/>
  <c r="S803" i="5" s="1"/>
  <c r="U803" i="5" s="1"/>
  <c r="Y803" i="5" s="1"/>
  <c r="M805" i="5"/>
  <c r="S805" i="5" s="1"/>
  <c r="U805" i="5" s="1"/>
  <c r="M806" i="5"/>
  <c r="S806" i="5" s="1"/>
  <c r="U806" i="5" s="1"/>
  <c r="Y806" i="5" s="1"/>
  <c r="M807" i="5"/>
  <c r="S807" i="5" s="1"/>
  <c r="U807" i="5" s="1"/>
  <c r="Y807" i="5" s="1"/>
  <c r="M797" i="5"/>
  <c r="S797" i="5" s="1"/>
  <c r="U797" i="5" s="1"/>
  <c r="AI797" i="5" s="1"/>
  <c r="M808" i="5"/>
  <c r="S808" i="5" s="1"/>
  <c r="U808" i="5" s="1"/>
  <c r="Y808" i="5" s="1"/>
  <c r="AJ809" i="5"/>
  <c r="S7" i="5"/>
  <c r="U7" i="5" s="1"/>
  <c r="S8" i="5"/>
  <c r="U8" i="5" s="1"/>
  <c r="Y8" i="5" s="1"/>
  <c r="S9" i="5"/>
  <c r="S10" i="5"/>
  <c r="U10" i="5" s="1"/>
  <c r="Y10" i="5" s="1"/>
  <c r="S11" i="5"/>
  <c r="U11" i="5" s="1"/>
  <c r="Y11" i="5" s="1"/>
  <c r="S13" i="5"/>
  <c r="U13" i="5" s="1"/>
  <c r="S14" i="5"/>
  <c r="U14" i="5" s="1"/>
  <c r="Y14" i="5" s="1"/>
  <c r="S15" i="5"/>
  <c r="U15" i="5" s="1"/>
  <c r="Y15" i="5" s="1"/>
  <c r="S16" i="5"/>
  <c r="U16" i="5" s="1"/>
  <c r="Y16" i="5" s="1"/>
  <c r="S17" i="5"/>
  <c r="U17" i="5" s="1"/>
  <c r="Y17" i="5" s="1"/>
  <c r="S19" i="5"/>
  <c r="U19" i="5" s="1"/>
  <c r="S738" i="5"/>
  <c r="U738" i="5" s="1"/>
  <c r="Y738" i="5" s="1"/>
  <c r="S739" i="5"/>
  <c r="U739" i="5" s="1"/>
  <c r="AI739" i="5" s="1"/>
  <c r="S742" i="5"/>
  <c r="U742" i="5" s="1"/>
  <c r="Y742" i="5" s="1"/>
  <c r="S743" i="5"/>
  <c r="U743" i="5" s="1"/>
  <c r="Y743" i="5" s="1"/>
  <c r="S744" i="5"/>
  <c r="U744" i="5" s="1"/>
  <c r="Y744" i="5" s="1"/>
  <c r="S745" i="5"/>
  <c r="U745" i="5" s="1"/>
  <c r="AI745" i="5" s="1"/>
  <c r="S747" i="5"/>
  <c r="U747" i="5" s="1"/>
  <c r="S748" i="5"/>
  <c r="U748" i="5" s="1"/>
  <c r="Y748" i="5" s="1"/>
  <c r="S749" i="5"/>
  <c r="U749" i="5" s="1"/>
  <c r="Y749" i="5" s="1"/>
  <c r="S750" i="5"/>
  <c r="U750" i="5" s="1"/>
  <c r="Y750" i="5" s="1"/>
  <c r="S751" i="5"/>
  <c r="U751" i="5" s="1"/>
  <c r="AI751" i="5" s="1"/>
  <c r="AM751" i="5" s="1"/>
  <c r="S753" i="5"/>
  <c r="U753" i="5" s="1"/>
  <c r="S754" i="5"/>
  <c r="U754" i="5" s="1"/>
  <c r="Y754" i="5" s="1"/>
  <c r="S755" i="5"/>
  <c r="U755" i="5" s="1"/>
  <c r="Y755" i="5" s="1"/>
  <c r="S756" i="5"/>
  <c r="U756" i="5" s="1"/>
  <c r="Y756" i="5" s="1"/>
  <c r="S757" i="5"/>
  <c r="U757" i="5" s="1"/>
  <c r="AI757" i="5" s="1"/>
  <c r="S760" i="5"/>
  <c r="U760" i="5" s="1"/>
  <c r="S761" i="5"/>
  <c r="U761" i="5" s="1"/>
  <c r="Y761" i="5" s="1"/>
  <c r="S762" i="5"/>
  <c r="U762" i="5" s="1"/>
  <c r="Y762" i="5" s="1"/>
  <c r="S763" i="5"/>
  <c r="U763" i="5" s="1"/>
  <c r="Y763" i="5" s="1"/>
  <c r="S809" i="5"/>
  <c r="U809" i="5" s="1"/>
  <c r="Y809" i="5" s="1"/>
  <c r="S197" i="5"/>
  <c r="U197" i="5" s="1"/>
  <c r="Y197" i="5" s="1"/>
  <c r="S199" i="5"/>
  <c r="U199" i="5" s="1"/>
  <c r="Y199" i="5" s="1"/>
  <c r="S200" i="5"/>
  <c r="U200" i="5" s="1"/>
  <c r="Y200" i="5" s="1"/>
  <c r="S201" i="5"/>
  <c r="U201" i="5" s="1"/>
  <c r="Y201" i="5" s="1"/>
  <c r="S203" i="5"/>
  <c r="U203" i="5" s="1"/>
  <c r="S205" i="5"/>
  <c r="U205" i="5" s="1"/>
  <c r="Y205" i="5" s="1"/>
  <c r="S206" i="5"/>
  <c r="U206" i="5" s="1"/>
  <c r="Y206" i="5" s="1"/>
  <c r="S207" i="5"/>
  <c r="U207" i="5" s="1"/>
  <c r="Y207" i="5" s="1"/>
  <c r="S209" i="5"/>
  <c r="U209" i="5" s="1"/>
  <c r="S211" i="5"/>
  <c r="U211" i="5" s="1"/>
  <c r="Y211" i="5" s="1"/>
  <c r="S212" i="5"/>
  <c r="U212" i="5" s="1"/>
  <c r="Y212" i="5" s="1"/>
  <c r="S213" i="5"/>
  <c r="U213" i="5" s="1"/>
  <c r="Y213" i="5" s="1"/>
  <c r="S215" i="5"/>
  <c r="U215" i="5" s="1"/>
  <c r="S217" i="5"/>
  <c r="U217" i="5" s="1"/>
  <c r="Y217" i="5" s="1"/>
  <c r="S218" i="5"/>
  <c r="U218" i="5" s="1"/>
  <c r="Y218" i="5" s="1"/>
  <c r="S360" i="5"/>
  <c r="U360" i="5" s="1"/>
  <c r="Y360" i="5" s="1"/>
  <c r="S362" i="5"/>
  <c r="U362" i="5" s="1"/>
  <c r="S363" i="5"/>
  <c r="S364" i="5"/>
  <c r="U364" i="5" s="1"/>
  <c r="Y364" i="5" s="1"/>
  <c r="S365" i="5"/>
  <c r="U365" i="5" s="1"/>
  <c r="AI365" i="5" s="1"/>
  <c r="S366" i="5"/>
  <c r="U366" i="5" s="1"/>
  <c r="Y366" i="5" s="1"/>
  <c r="S368" i="5"/>
  <c r="U368" i="5" s="1"/>
  <c r="S369" i="5"/>
  <c r="U369" i="5" s="1"/>
  <c r="Y369" i="5" s="1"/>
  <c r="S370" i="5"/>
  <c r="U370" i="5" s="1"/>
  <c r="Y370" i="5" s="1"/>
  <c r="S371" i="5"/>
  <c r="U371" i="5" s="1"/>
  <c r="AI371" i="5" s="1"/>
  <c r="S372" i="5"/>
  <c r="U372" i="5" s="1"/>
  <c r="Y372" i="5" s="1"/>
  <c r="S374" i="5"/>
  <c r="U374" i="5" s="1"/>
  <c r="S375" i="5"/>
  <c r="U375" i="5" s="1"/>
  <c r="Y375" i="5" s="1"/>
  <c r="S376" i="5"/>
  <c r="U376" i="5" s="1"/>
  <c r="Y376" i="5" s="1"/>
  <c r="S377" i="5"/>
  <c r="U377" i="5" s="1"/>
  <c r="AI377" i="5" s="1"/>
  <c r="S378" i="5"/>
  <c r="U378" i="5" s="1"/>
  <c r="Y378" i="5" s="1"/>
  <c r="S380" i="5"/>
  <c r="U380" i="5" s="1"/>
  <c r="S381" i="5"/>
  <c r="U381" i="5" s="1"/>
  <c r="Y381" i="5" s="1"/>
  <c r="S382" i="5"/>
  <c r="U382" i="5" s="1"/>
  <c r="Y382" i="5" s="1"/>
  <c r="S383" i="5"/>
  <c r="U383" i="5" s="1"/>
  <c r="AI383" i="5" s="1"/>
  <c r="S384" i="5"/>
  <c r="U384" i="5" s="1"/>
  <c r="Y384" i="5" s="1"/>
  <c r="S386" i="5"/>
  <c r="U386" i="5" s="1"/>
  <c r="S387" i="5"/>
  <c r="U387" i="5" s="1"/>
  <c r="Y387" i="5" s="1"/>
  <c r="S388" i="5"/>
  <c r="U388" i="5" s="1"/>
  <c r="Y388" i="5" s="1"/>
  <c r="S389" i="5"/>
  <c r="U389" i="5" s="1"/>
  <c r="AI389" i="5" s="1"/>
  <c r="S390" i="5"/>
  <c r="U390" i="5" s="1"/>
  <c r="Y390" i="5" s="1"/>
  <c r="S392" i="5"/>
  <c r="U392" i="5" s="1"/>
  <c r="S393" i="5"/>
  <c r="U393" i="5" s="1"/>
  <c r="Y393" i="5" s="1"/>
  <c r="S394" i="5"/>
  <c r="U394" i="5" s="1"/>
  <c r="Y394" i="5" s="1"/>
  <c r="S395" i="5"/>
  <c r="U395" i="5" s="1"/>
  <c r="AI395" i="5" s="1"/>
  <c r="S396" i="5"/>
  <c r="U396" i="5" s="1"/>
  <c r="Y396" i="5" s="1"/>
  <c r="S398" i="5"/>
  <c r="U398" i="5" s="1"/>
  <c r="S399" i="5"/>
  <c r="U399" i="5" s="1"/>
  <c r="Y399" i="5" s="1"/>
  <c r="S400" i="5"/>
  <c r="U400" i="5" s="1"/>
  <c r="Y400" i="5" s="1"/>
  <c r="S401" i="5"/>
  <c r="U401" i="5" s="1"/>
  <c r="AI401" i="5" s="1"/>
  <c r="S402" i="5"/>
  <c r="U402" i="5" s="1"/>
  <c r="Y402" i="5" s="1"/>
  <c r="S404" i="5"/>
  <c r="U404" i="5" s="1"/>
  <c r="S407" i="5"/>
  <c r="U407" i="5" s="1"/>
  <c r="Y407" i="5" s="1"/>
  <c r="S408" i="5"/>
  <c r="S410" i="5"/>
  <c r="U410" i="5" s="1"/>
  <c r="AI410" i="5" s="1"/>
  <c r="S411" i="5"/>
  <c r="U411" i="5" s="1"/>
  <c r="Y411" i="5" s="1"/>
  <c r="S413" i="5"/>
  <c r="U413" i="5" s="1"/>
  <c r="S414" i="5"/>
  <c r="U414" i="5" s="1"/>
  <c r="Y414" i="5" s="1"/>
  <c r="S415" i="5"/>
  <c r="U415" i="5" s="1"/>
  <c r="Y415" i="5" s="1"/>
  <c r="S422" i="5"/>
  <c r="U422" i="5" s="1"/>
  <c r="S423" i="5"/>
  <c r="U423" i="5" s="1"/>
  <c r="Y423" i="5" s="1"/>
  <c r="S424" i="5"/>
  <c r="U424" i="5" s="1"/>
  <c r="Y424" i="5" s="1"/>
  <c r="S425" i="5"/>
  <c r="U425" i="5" s="1"/>
  <c r="Y425" i="5" s="1"/>
  <c r="S426" i="5"/>
  <c r="U426" i="5" s="1"/>
  <c r="AI426" i="5" s="1"/>
  <c r="S428" i="5"/>
  <c r="U428" i="5" s="1"/>
  <c r="S429" i="5"/>
  <c r="U429" i="5" s="1"/>
  <c r="Y429" i="5" s="1"/>
  <c r="S430" i="5"/>
  <c r="U430" i="5" s="1"/>
  <c r="Y430" i="5" s="1"/>
  <c r="S431" i="5"/>
  <c r="U431" i="5" s="1"/>
  <c r="Y431" i="5" s="1"/>
  <c r="S433" i="5"/>
  <c r="U433" i="5" s="1"/>
  <c r="AI433" i="5" s="1"/>
  <c r="S435" i="5"/>
  <c r="U435" i="5" s="1"/>
  <c r="S436" i="5"/>
  <c r="U436" i="5" s="1"/>
  <c r="Y436" i="5" s="1"/>
  <c r="S437" i="5"/>
  <c r="U437" i="5" s="1"/>
  <c r="Y437" i="5" s="1"/>
  <c r="S438" i="5"/>
  <c r="U438" i="5" s="1"/>
  <c r="Y438" i="5" s="1"/>
  <c r="S439" i="5"/>
  <c r="U439" i="5" s="1"/>
  <c r="AI439" i="5" s="1"/>
  <c r="AM439" i="5" s="1"/>
  <c r="S441" i="5"/>
  <c r="U441" i="5" s="1"/>
  <c r="S442" i="5"/>
  <c r="U442" i="5" s="1"/>
  <c r="Y442" i="5" s="1"/>
  <c r="S443" i="5"/>
  <c r="U443" i="5" s="1"/>
  <c r="Y443" i="5" s="1"/>
  <c r="S444" i="5"/>
  <c r="U444" i="5" s="1"/>
  <c r="Y444" i="5" s="1"/>
  <c r="S445" i="5"/>
  <c r="U445" i="5" s="1"/>
  <c r="S447" i="5"/>
  <c r="U447" i="5" s="1"/>
  <c r="S448" i="5"/>
  <c r="U448" i="5" s="1"/>
  <c r="Y448" i="5" s="1"/>
  <c r="S449" i="5"/>
  <c r="U449" i="5" s="1"/>
  <c r="Y449" i="5" s="1"/>
  <c r="S460" i="5"/>
  <c r="U460" i="5" s="1"/>
  <c r="Y460" i="5" s="1"/>
  <c r="S613" i="5"/>
  <c r="U613" i="5" s="1"/>
  <c r="Y613" i="5" s="1"/>
  <c r="S617" i="5"/>
  <c r="U617" i="5" s="1"/>
  <c r="S618" i="5"/>
  <c r="U618" i="5" s="1"/>
  <c r="Y618" i="5" s="1"/>
  <c r="S619" i="5"/>
  <c r="U619" i="5" s="1"/>
  <c r="Y619" i="5" s="1"/>
  <c r="S620" i="5"/>
  <c r="U620" i="5" s="1"/>
  <c r="Y620" i="5" s="1"/>
  <c r="S621" i="5"/>
  <c r="U621" i="5" s="1"/>
  <c r="Y621" i="5" s="1"/>
  <c r="S623" i="5"/>
  <c r="U623" i="5" s="1"/>
  <c r="S624" i="5"/>
  <c r="U624" i="5" s="1"/>
  <c r="Y624" i="5" s="1"/>
  <c r="S625" i="5"/>
  <c r="U625" i="5" s="1"/>
  <c r="Y625" i="5" s="1"/>
  <c r="S626" i="5"/>
  <c r="U626" i="5" s="1"/>
  <c r="Y626" i="5" s="1"/>
  <c r="S629" i="5"/>
  <c r="U629" i="5" s="1"/>
  <c r="Y629" i="5" s="1"/>
  <c r="S665" i="5"/>
  <c r="U665" i="5" s="1"/>
  <c r="Y665" i="5" s="1"/>
  <c r="S667" i="5"/>
  <c r="S668" i="5"/>
  <c r="U668" i="5" s="1"/>
  <c r="Y668" i="5" s="1"/>
  <c r="S669" i="5"/>
  <c r="U669" i="5" s="1"/>
  <c r="Y669" i="5" s="1"/>
  <c r="S670" i="5"/>
  <c r="U670" i="5" s="1"/>
  <c r="Y670" i="5" s="1"/>
  <c r="S671" i="5"/>
  <c r="U671" i="5" s="1"/>
  <c r="Y671" i="5" s="1"/>
  <c r="S673" i="5"/>
  <c r="U673" i="5" s="1"/>
  <c r="S674" i="5"/>
  <c r="U674" i="5" s="1"/>
  <c r="Y674" i="5" s="1"/>
  <c r="S675" i="5"/>
  <c r="U675" i="5" s="1"/>
  <c r="Y675" i="5" s="1"/>
  <c r="S676" i="5"/>
  <c r="U676" i="5" s="1"/>
  <c r="Y676" i="5" s="1"/>
  <c r="S677" i="5"/>
  <c r="U677" i="5" s="1"/>
  <c r="Y677" i="5" s="1"/>
  <c r="S679" i="5"/>
  <c r="U679" i="5" s="1"/>
  <c r="S680" i="5"/>
  <c r="U680" i="5" s="1"/>
  <c r="Y680" i="5" s="1"/>
  <c r="S681" i="5"/>
  <c r="U681" i="5" s="1"/>
  <c r="Y681" i="5" s="1"/>
  <c r="S682" i="5"/>
  <c r="U682" i="5" s="1"/>
  <c r="Y682" i="5" s="1"/>
  <c r="S683" i="5"/>
  <c r="U683" i="5" s="1"/>
  <c r="Y683" i="5" s="1"/>
  <c r="S685" i="5"/>
  <c r="U685" i="5" s="1"/>
  <c r="S686" i="5"/>
  <c r="U686" i="5" s="1"/>
  <c r="Y686" i="5" s="1"/>
  <c r="S687" i="5"/>
  <c r="U687" i="5" s="1"/>
  <c r="Y687" i="5" s="1"/>
  <c r="S688" i="5"/>
  <c r="U688" i="5" s="1"/>
  <c r="Y688" i="5" s="1"/>
  <c r="S694" i="5"/>
  <c r="U694" i="5" s="1"/>
  <c r="Y694" i="5" s="1"/>
  <c r="S695" i="5"/>
  <c r="U695" i="5" s="1"/>
  <c r="Y695" i="5" s="1"/>
  <c r="S697" i="5"/>
  <c r="U697" i="5" s="1"/>
  <c r="AJ44" i="5"/>
  <c r="AH44" i="5"/>
  <c r="AK44" i="5"/>
  <c r="AJ45" i="5"/>
  <c r="AH45" i="5"/>
  <c r="AK45" i="5"/>
  <c r="AJ46" i="5"/>
  <c r="AH46" i="5"/>
  <c r="AK46" i="5"/>
  <c r="AJ47" i="5"/>
  <c r="AH47" i="5"/>
  <c r="AK47" i="5"/>
  <c r="S48" i="5"/>
  <c r="U48" i="5" s="1"/>
  <c r="Y48" i="5" s="1"/>
  <c r="P48" i="5"/>
  <c r="AJ54" i="5"/>
  <c r="AH54" i="5"/>
  <c r="AK54" i="5"/>
  <c r="AJ56" i="5"/>
  <c r="AH56" i="5"/>
  <c r="AK56" i="5"/>
  <c r="AJ57" i="5"/>
  <c r="AH57" i="5"/>
  <c r="AK57" i="5"/>
  <c r="AJ58" i="5"/>
  <c r="AH58" i="5"/>
  <c r="AK58" i="5"/>
  <c r="AJ59" i="5"/>
  <c r="AH59" i="5"/>
  <c r="AK59" i="5"/>
  <c r="AJ60" i="5"/>
  <c r="AH60" i="5"/>
  <c r="AK60" i="5"/>
  <c r="AJ62" i="5"/>
  <c r="AH62" i="5"/>
  <c r="AK62" i="5"/>
  <c r="AJ63" i="5"/>
  <c r="AH63" i="5"/>
  <c r="AK63" i="5"/>
  <c r="AJ64" i="5"/>
  <c r="AH64" i="5"/>
  <c r="AK64" i="5"/>
  <c r="AJ65" i="5"/>
  <c r="AH65" i="5"/>
  <c r="AK65" i="5"/>
  <c r="AJ66" i="5"/>
  <c r="AH66" i="5"/>
  <c r="AK66" i="5"/>
  <c r="S68" i="5"/>
  <c r="U68" i="5" s="1"/>
  <c r="P68" i="5"/>
  <c r="AJ74" i="5"/>
  <c r="AH74" i="5"/>
  <c r="AK74" i="5"/>
  <c r="AJ75" i="5"/>
  <c r="AH75" i="5"/>
  <c r="AK75" i="5"/>
  <c r="AJ77" i="5"/>
  <c r="AH77" i="5"/>
  <c r="AK77" i="5"/>
  <c r="AJ78" i="5"/>
  <c r="AH78" i="5"/>
  <c r="AK78" i="5"/>
  <c r="S80" i="5"/>
  <c r="U80" i="5" s="1"/>
  <c r="P80" i="5"/>
  <c r="AJ83" i="5"/>
  <c r="AH83" i="5"/>
  <c r="AK83" i="5"/>
  <c r="AJ84" i="5"/>
  <c r="AH84" i="5"/>
  <c r="AK84" i="5"/>
  <c r="AJ88" i="5"/>
  <c r="AH88" i="5"/>
  <c r="AK88" i="5"/>
  <c r="AJ89" i="5"/>
  <c r="AH89" i="5"/>
  <c r="AK89" i="5"/>
  <c r="AJ90" i="5"/>
  <c r="AH90" i="5"/>
  <c r="AK90" i="5"/>
  <c r="AJ91" i="5"/>
  <c r="AH91" i="5"/>
  <c r="AK91" i="5"/>
  <c r="AJ92" i="5"/>
  <c r="AH92" i="5"/>
  <c r="AK92" i="5"/>
  <c r="AJ94" i="5"/>
  <c r="AH94" i="5"/>
  <c r="AK94" i="5"/>
  <c r="AJ95" i="5"/>
  <c r="AH95" i="5"/>
  <c r="AK95" i="5"/>
  <c r="AJ96" i="5"/>
  <c r="AH96" i="5"/>
  <c r="AK96" i="5"/>
  <c r="AJ97" i="5"/>
  <c r="AH97" i="5"/>
  <c r="AK97" i="5"/>
  <c r="S98" i="5"/>
  <c r="U98" i="5" s="1"/>
  <c r="Y98" i="5" s="1"/>
  <c r="P98" i="5"/>
  <c r="S106" i="5"/>
  <c r="U106" i="5" s="1"/>
  <c r="P106" i="5"/>
  <c r="AJ115" i="5"/>
  <c r="AH115" i="5"/>
  <c r="AK115" i="5"/>
  <c r="AJ117" i="5"/>
  <c r="AH117" i="5"/>
  <c r="AK117" i="5"/>
  <c r="AJ118" i="5"/>
  <c r="AH118" i="5"/>
  <c r="AK118" i="5"/>
  <c r="AJ120" i="5"/>
  <c r="AH120" i="5"/>
  <c r="AK120" i="5"/>
  <c r="AJ121" i="5"/>
  <c r="AH121" i="5"/>
  <c r="AK121" i="5"/>
  <c r="AJ122" i="5"/>
  <c r="AH122" i="5"/>
  <c r="AK122" i="5"/>
  <c r="AJ124" i="5"/>
  <c r="AH124" i="5"/>
  <c r="AK124" i="5"/>
  <c r="AJ125" i="5"/>
  <c r="AH125" i="5"/>
  <c r="AK125" i="5"/>
  <c r="AJ127" i="5"/>
  <c r="AH127" i="5"/>
  <c r="AK127" i="5"/>
  <c r="AJ128" i="5"/>
  <c r="AH128" i="5"/>
  <c r="AK128" i="5"/>
  <c r="AJ129" i="5"/>
  <c r="AH129" i="5"/>
  <c r="AK129" i="5"/>
  <c r="S130" i="5"/>
  <c r="U130" i="5" s="1"/>
  <c r="Y130" i="5" s="1"/>
  <c r="P130" i="5"/>
  <c r="AK197" i="5"/>
  <c r="AJ197" i="5"/>
  <c r="AH197" i="5"/>
  <c r="AK199" i="5"/>
  <c r="AJ199" i="5"/>
  <c r="AH199" i="5"/>
  <c r="AK200" i="5"/>
  <c r="AJ200" i="5"/>
  <c r="AH200" i="5"/>
  <c r="AK201" i="5"/>
  <c r="AJ201" i="5"/>
  <c r="AH201" i="5"/>
  <c r="AK203" i="5"/>
  <c r="AJ203" i="5"/>
  <c r="AH203" i="5"/>
  <c r="AK205" i="5"/>
  <c r="AJ205" i="5"/>
  <c r="AH205" i="5"/>
  <c r="AK206" i="5"/>
  <c r="AJ206" i="5"/>
  <c r="AH206" i="5"/>
  <c r="AK209" i="5"/>
  <c r="AJ209" i="5"/>
  <c r="AH209" i="5"/>
  <c r="AK212" i="5"/>
  <c r="AJ212" i="5"/>
  <c r="AH212" i="5"/>
  <c r="AK213" i="5"/>
  <c r="AJ213" i="5"/>
  <c r="AH213" i="5"/>
  <c r="AK215" i="5"/>
  <c r="AJ215" i="5"/>
  <c r="AH215" i="5"/>
  <c r="AK217" i="5"/>
  <c r="AJ217" i="5"/>
  <c r="AH217" i="5"/>
  <c r="AK218" i="5"/>
  <c r="AJ218" i="5"/>
  <c r="AH218" i="5"/>
  <c r="AJ13" i="5"/>
  <c r="AH13" i="5"/>
  <c r="AK13" i="5"/>
  <c r="AJ14" i="5"/>
  <c r="AH14" i="5"/>
  <c r="AK14" i="5"/>
  <c r="AJ15" i="5"/>
  <c r="AH15" i="5"/>
  <c r="AK15" i="5"/>
  <c r="AJ16" i="5"/>
  <c r="AH16" i="5"/>
  <c r="AK16" i="5"/>
  <c r="AJ17" i="5"/>
  <c r="AH17" i="5"/>
  <c r="AK17" i="5"/>
  <c r="AJ19" i="5"/>
  <c r="AH19" i="5"/>
  <c r="AK19" i="5"/>
  <c r="AJ20" i="5"/>
  <c r="AH20" i="5"/>
  <c r="AK20" i="5"/>
  <c r="AJ21" i="5"/>
  <c r="AH21" i="5"/>
  <c r="AK21" i="5"/>
  <c r="AJ22" i="5"/>
  <c r="AH22" i="5"/>
  <c r="AK22" i="5"/>
  <c r="AJ26" i="5"/>
  <c r="AH26" i="5"/>
  <c r="AK26" i="5"/>
  <c r="AJ27" i="5"/>
  <c r="AH27" i="5"/>
  <c r="AK27" i="5"/>
  <c r="AJ28" i="5"/>
  <c r="AH28" i="5"/>
  <c r="AK28" i="5"/>
  <c r="AJ29" i="5"/>
  <c r="AH29" i="5"/>
  <c r="AK29" i="5"/>
  <c r="AJ30" i="5"/>
  <c r="AH30" i="5"/>
  <c r="AK30" i="5"/>
  <c r="AJ32" i="5"/>
  <c r="AH32" i="5"/>
  <c r="AK32" i="5"/>
  <c r="AJ33" i="5"/>
  <c r="AH33" i="5"/>
  <c r="AK33" i="5"/>
  <c r="AJ34" i="5"/>
  <c r="AH34" i="5"/>
  <c r="AK34" i="5"/>
  <c r="AJ35" i="5"/>
  <c r="AH35" i="5"/>
  <c r="AK35" i="5"/>
  <c r="AJ36" i="5"/>
  <c r="AH36" i="5"/>
  <c r="AK36" i="5"/>
  <c r="AJ38" i="5"/>
  <c r="AH38" i="5"/>
  <c r="AK38" i="5"/>
  <c r="AJ40" i="5"/>
  <c r="AH40" i="5"/>
  <c r="AK40" i="5"/>
  <c r="AJ41" i="5"/>
  <c r="AH41" i="5"/>
  <c r="AK41" i="5"/>
  <c r="AJ42" i="5"/>
  <c r="AH42" i="5"/>
  <c r="AK42" i="5"/>
  <c r="AJ50" i="5"/>
  <c r="AH50" i="5"/>
  <c r="AK50" i="5"/>
  <c r="AJ51" i="5"/>
  <c r="AH51" i="5"/>
  <c r="AK51" i="5"/>
  <c r="AJ52" i="5"/>
  <c r="AH52" i="5"/>
  <c r="AK52" i="5"/>
  <c r="S53" i="5"/>
  <c r="U53" i="5" s="1"/>
  <c r="Y53" i="5" s="1"/>
  <c r="P53" i="5"/>
  <c r="AJ69" i="5"/>
  <c r="AH69" i="5"/>
  <c r="AK69" i="5"/>
  <c r="AJ71" i="5"/>
  <c r="AH71" i="5"/>
  <c r="AK71" i="5"/>
  <c r="S72" i="5"/>
  <c r="U72" i="5" s="1"/>
  <c r="Y72" i="5" s="1"/>
  <c r="P72" i="5"/>
  <c r="AJ81" i="5"/>
  <c r="AH81" i="5"/>
  <c r="AK81" i="5"/>
  <c r="S82" i="5"/>
  <c r="U82" i="5" s="1"/>
  <c r="Y82" i="5" s="1"/>
  <c r="P82" i="5"/>
  <c r="AJ100" i="5"/>
  <c r="AH100" i="5"/>
  <c r="AK100" i="5"/>
  <c r="AJ101" i="5"/>
  <c r="AH101" i="5"/>
  <c r="AK101" i="5"/>
  <c r="AJ102" i="5"/>
  <c r="AH102" i="5"/>
  <c r="AK102" i="5"/>
  <c r="AJ103" i="5"/>
  <c r="AH103" i="5"/>
  <c r="AK103" i="5"/>
  <c r="S104" i="5"/>
  <c r="U104" i="5" s="1"/>
  <c r="Y104" i="5" s="1"/>
  <c r="P104" i="5"/>
  <c r="AJ107" i="5"/>
  <c r="AH107" i="5"/>
  <c r="AK107" i="5"/>
  <c r="AJ108" i="5"/>
  <c r="AH108" i="5"/>
  <c r="AK108" i="5"/>
  <c r="AJ109" i="5"/>
  <c r="AH109" i="5"/>
  <c r="AK109" i="5"/>
  <c r="AJ110" i="5"/>
  <c r="AH110" i="5"/>
  <c r="AK110" i="5"/>
  <c r="AJ112" i="5"/>
  <c r="AH112" i="5"/>
  <c r="AK112" i="5"/>
  <c r="S113" i="5"/>
  <c r="U113" i="5" s="1"/>
  <c r="Y113" i="5" s="1"/>
  <c r="P113" i="5"/>
  <c r="AJ131" i="5"/>
  <c r="AH131" i="5"/>
  <c r="AK131" i="5"/>
  <c r="AJ133" i="5"/>
  <c r="AH133" i="5"/>
  <c r="AK133" i="5"/>
  <c r="AJ134" i="5"/>
  <c r="AH134" i="5"/>
  <c r="AK134" i="5"/>
  <c r="AJ135" i="5"/>
  <c r="AH135" i="5"/>
  <c r="AK135" i="5"/>
  <c r="AJ136" i="5"/>
  <c r="AH136" i="5"/>
  <c r="AK136" i="5"/>
  <c r="AJ138" i="5"/>
  <c r="AH138" i="5"/>
  <c r="AK138" i="5"/>
  <c r="AJ141" i="5"/>
  <c r="AH141" i="5"/>
  <c r="AK141" i="5"/>
  <c r="AJ142" i="5"/>
  <c r="AH142" i="5"/>
  <c r="AK142" i="5"/>
  <c r="AJ143" i="5"/>
  <c r="AH143" i="5"/>
  <c r="AK143" i="5"/>
  <c r="AJ144" i="5"/>
  <c r="AH144" i="5"/>
  <c r="AK144" i="5"/>
  <c r="AJ145" i="5"/>
  <c r="AH145" i="5"/>
  <c r="AK145" i="5"/>
  <c r="AK147" i="5"/>
  <c r="AJ147" i="5"/>
  <c r="AH147" i="5"/>
  <c r="AK148" i="5"/>
  <c r="AJ148" i="5"/>
  <c r="AH148" i="5"/>
  <c r="AK150" i="5"/>
  <c r="AJ150" i="5"/>
  <c r="AH150" i="5"/>
  <c r="AK151" i="5"/>
  <c r="AJ151" i="5"/>
  <c r="AH151" i="5"/>
  <c r="AK152" i="5"/>
  <c r="AJ152" i="5"/>
  <c r="AH152" i="5"/>
  <c r="AK154" i="5"/>
  <c r="AJ154" i="5"/>
  <c r="AH154" i="5"/>
  <c r="AK155" i="5"/>
  <c r="AJ155" i="5"/>
  <c r="AH155" i="5"/>
  <c r="AK156" i="5"/>
  <c r="AJ156" i="5"/>
  <c r="AH156" i="5"/>
  <c r="AK157" i="5"/>
  <c r="AJ157" i="5"/>
  <c r="AH157" i="5"/>
  <c r="AK158" i="5"/>
  <c r="AJ158" i="5"/>
  <c r="AH158" i="5"/>
  <c r="AK160" i="5"/>
  <c r="AJ160" i="5"/>
  <c r="AH160" i="5"/>
  <c r="AK161" i="5"/>
  <c r="AJ161" i="5"/>
  <c r="AH161" i="5"/>
  <c r="AK164" i="5"/>
  <c r="AJ164" i="5"/>
  <c r="AH164" i="5"/>
  <c r="AK167" i="5"/>
  <c r="AJ167" i="5"/>
  <c r="AH167" i="5"/>
  <c r="AK168" i="5"/>
  <c r="AJ168" i="5"/>
  <c r="AH168" i="5"/>
  <c r="AK170" i="5"/>
  <c r="AJ170" i="5"/>
  <c r="AH170" i="5"/>
  <c r="AK171" i="5"/>
  <c r="AJ171" i="5"/>
  <c r="AH171" i="5"/>
  <c r="AK172" i="5"/>
  <c r="AJ172" i="5"/>
  <c r="AH172" i="5"/>
  <c r="AK174" i="5"/>
  <c r="AJ174" i="5"/>
  <c r="AH174" i="5"/>
  <c r="AK182" i="5"/>
  <c r="AJ182" i="5"/>
  <c r="AH182" i="5"/>
  <c r="AK183" i="5"/>
  <c r="AJ183" i="5"/>
  <c r="AH183" i="5"/>
  <c r="AK186" i="5"/>
  <c r="AJ186" i="5"/>
  <c r="AH186" i="5"/>
  <c r="AK187" i="5"/>
  <c r="AJ187" i="5"/>
  <c r="AH187" i="5"/>
  <c r="AK189" i="5"/>
  <c r="AJ189" i="5"/>
  <c r="AH189" i="5"/>
  <c r="AK190" i="5"/>
  <c r="AJ190" i="5"/>
  <c r="AH190" i="5"/>
  <c r="AK192" i="5"/>
  <c r="AJ192" i="5"/>
  <c r="AH192" i="5"/>
  <c r="AK196" i="5"/>
  <c r="AJ196" i="5"/>
  <c r="AH196" i="5"/>
  <c r="AJ219" i="5"/>
  <c r="AH219" i="5"/>
  <c r="AJ220" i="5"/>
  <c r="AH220" i="5"/>
  <c r="AJ222" i="5"/>
  <c r="AH222" i="5"/>
  <c r="AJ223" i="5"/>
  <c r="AH223" i="5"/>
  <c r="AJ224" i="5"/>
  <c r="AH224" i="5"/>
  <c r="AJ225" i="5"/>
  <c r="AH225" i="5"/>
  <c r="S244" i="5"/>
  <c r="U244" i="5" s="1"/>
  <c r="Y244" i="5" s="1"/>
  <c r="P244" i="5"/>
  <c r="AJ245" i="5"/>
  <c r="AH245" i="5"/>
  <c r="AJ246" i="5"/>
  <c r="AH246" i="5"/>
  <c r="AJ247" i="5"/>
  <c r="AH247" i="5"/>
  <c r="AJ249" i="5"/>
  <c r="AH249" i="5"/>
  <c r="AJ250" i="5"/>
  <c r="AH250" i="5"/>
  <c r="AJ251" i="5"/>
  <c r="AH251" i="5"/>
  <c r="AJ253" i="5"/>
  <c r="AH253" i="5"/>
  <c r="AJ254" i="5"/>
  <c r="AH254" i="5"/>
  <c r="AJ256" i="5"/>
  <c r="AH256" i="5"/>
  <c r="AJ257" i="5"/>
  <c r="AH257" i="5"/>
  <c r="AJ258" i="5"/>
  <c r="AH258" i="5"/>
  <c r="S272" i="5"/>
  <c r="U272" i="5" s="1"/>
  <c r="Y272" i="5" s="1"/>
  <c r="P272" i="5"/>
  <c r="S274" i="5"/>
  <c r="U274" i="5" s="1"/>
  <c r="Y274" i="5" s="1"/>
  <c r="P274" i="5"/>
  <c r="S276" i="5"/>
  <c r="U276" i="5" s="1"/>
  <c r="P276" i="5"/>
  <c r="AJ277" i="5"/>
  <c r="AH277" i="5"/>
  <c r="AJ279" i="5"/>
  <c r="AH279" i="5"/>
  <c r="AJ280" i="5"/>
  <c r="AH280" i="5"/>
  <c r="AJ281" i="5"/>
  <c r="AH281" i="5"/>
  <c r="AJ283" i="5"/>
  <c r="AH283" i="5"/>
  <c r="AJ284" i="5"/>
  <c r="AH284" i="5"/>
  <c r="AJ285" i="5"/>
  <c r="AH285" i="5"/>
  <c r="AJ286" i="5"/>
  <c r="AH286" i="5"/>
  <c r="AJ287" i="5"/>
  <c r="AH287" i="5"/>
  <c r="AK287" i="5"/>
  <c r="S305" i="5"/>
  <c r="U305" i="5" s="1"/>
  <c r="Y305" i="5" s="1"/>
  <c r="P305" i="5"/>
  <c r="S322" i="5"/>
  <c r="U322" i="5" s="1"/>
  <c r="Y322" i="5" s="1"/>
  <c r="P322" i="5"/>
  <c r="S359" i="5"/>
  <c r="U359" i="5" s="1"/>
  <c r="P359" i="5"/>
  <c r="AJ360" i="5"/>
  <c r="AH360" i="5"/>
  <c r="AK360" i="5"/>
  <c r="AJ362" i="5"/>
  <c r="AH362" i="5"/>
  <c r="AK362" i="5"/>
  <c r="AJ363" i="5"/>
  <c r="AH363" i="5"/>
  <c r="AK363" i="5"/>
  <c r="AJ364" i="5"/>
  <c r="AH364" i="5"/>
  <c r="AK364" i="5"/>
  <c r="AJ365" i="5"/>
  <c r="AH365" i="5"/>
  <c r="AK365" i="5"/>
  <c r="AJ366" i="5"/>
  <c r="AH366" i="5"/>
  <c r="AK366" i="5"/>
  <c r="AJ368" i="5"/>
  <c r="AH368" i="5"/>
  <c r="AK368" i="5"/>
  <c r="AJ369" i="5"/>
  <c r="AH369" i="5"/>
  <c r="AK369" i="5"/>
  <c r="AJ370" i="5"/>
  <c r="AH370" i="5"/>
  <c r="AK370" i="5"/>
  <c r="AJ371" i="5"/>
  <c r="AH371" i="5"/>
  <c r="AK371" i="5"/>
  <c r="AJ372" i="5"/>
  <c r="AH372" i="5"/>
  <c r="AK372" i="5"/>
  <c r="AJ375" i="5"/>
  <c r="AH375" i="5"/>
  <c r="AK375" i="5"/>
  <c r="AJ376" i="5"/>
  <c r="AH376" i="5"/>
  <c r="AK376" i="5"/>
  <c r="AJ377" i="5"/>
  <c r="AH377" i="5"/>
  <c r="AK377" i="5"/>
  <c r="AJ378" i="5"/>
  <c r="AH378" i="5"/>
  <c r="AK378" i="5"/>
  <c r="AJ380" i="5"/>
  <c r="AH380" i="5"/>
  <c r="AK380" i="5"/>
  <c r="AJ381" i="5"/>
  <c r="AH381" i="5"/>
  <c r="AK381" i="5"/>
  <c r="AJ382" i="5"/>
  <c r="AH382" i="5"/>
  <c r="AK382" i="5"/>
  <c r="AJ383" i="5"/>
  <c r="AH383" i="5"/>
  <c r="AK383" i="5"/>
  <c r="AJ384" i="5"/>
  <c r="AH384" i="5"/>
  <c r="AK384" i="5"/>
  <c r="AJ386" i="5"/>
  <c r="AH386" i="5"/>
  <c r="AK386" i="5"/>
  <c r="AJ387" i="5"/>
  <c r="AH387" i="5"/>
  <c r="AK387" i="5"/>
  <c r="AJ389" i="5"/>
  <c r="AH389" i="5"/>
  <c r="AK389" i="5"/>
  <c r="AJ390" i="5"/>
  <c r="AH390" i="5"/>
  <c r="AK390" i="5"/>
  <c r="AJ392" i="5"/>
  <c r="AH392" i="5"/>
  <c r="AK392" i="5"/>
  <c r="AJ393" i="5"/>
  <c r="AH393" i="5"/>
  <c r="AK393" i="5"/>
  <c r="AJ394" i="5"/>
  <c r="AH394" i="5"/>
  <c r="AK394" i="5"/>
  <c r="AJ395" i="5"/>
  <c r="AH395" i="5"/>
  <c r="AK395" i="5"/>
  <c r="AJ396" i="5"/>
  <c r="AH396" i="5"/>
  <c r="AK396" i="5"/>
  <c r="AJ398" i="5"/>
  <c r="AH398" i="5"/>
  <c r="AK398" i="5"/>
  <c r="AJ399" i="5"/>
  <c r="AH399" i="5"/>
  <c r="AK399" i="5"/>
  <c r="AJ400" i="5"/>
  <c r="AH400" i="5"/>
  <c r="AK400" i="5"/>
  <c r="AJ401" i="5"/>
  <c r="AH401" i="5"/>
  <c r="AK401" i="5"/>
  <c r="AJ404" i="5"/>
  <c r="AH404" i="5"/>
  <c r="AK404" i="5"/>
  <c r="AJ407" i="5"/>
  <c r="AH407" i="5"/>
  <c r="AK407" i="5"/>
  <c r="AJ408" i="5"/>
  <c r="AH408" i="5"/>
  <c r="AK408" i="5"/>
  <c r="AJ410" i="5"/>
  <c r="AH410" i="5"/>
  <c r="AK410" i="5"/>
  <c r="AJ411" i="5"/>
  <c r="AH411" i="5"/>
  <c r="AK411" i="5"/>
  <c r="AJ413" i="5"/>
  <c r="AH413" i="5"/>
  <c r="AK413" i="5"/>
  <c r="AJ414" i="5"/>
  <c r="AH414" i="5"/>
  <c r="AK414" i="5"/>
  <c r="AJ415" i="5"/>
  <c r="AH415" i="5"/>
  <c r="AK415" i="5"/>
  <c r="AJ422" i="5"/>
  <c r="AH422" i="5"/>
  <c r="AK422" i="5"/>
  <c r="AJ423" i="5"/>
  <c r="AH423" i="5"/>
  <c r="AK423" i="5"/>
  <c r="AJ425" i="5"/>
  <c r="AH425" i="5"/>
  <c r="AK425" i="5"/>
  <c r="AJ426" i="5"/>
  <c r="AH426" i="5"/>
  <c r="AK426" i="5"/>
  <c r="AJ428" i="5"/>
  <c r="AH428" i="5"/>
  <c r="AK428" i="5"/>
  <c r="AJ429" i="5"/>
  <c r="AH429" i="5"/>
  <c r="AK429" i="5"/>
  <c r="AJ430" i="5"/>
  <c r="AH430" i="5"/>
  <c r="AK430" i="5"/>
  <c r="AJ431" i="5"/>
  <c r="AH431" i="5"/>
  <c r="AK431" i="5"/>
  <c r="AJ433" i="5"/>
  <c r="AH433" i="5"/>
  <c r="AK433" i="5"/>
  <c r="AJ435" i="5"/>
  <c r="AH435" i="5"/>
  <c r="AK435" i="5"/>
  <c r="AJ436" i="5"/>
  <c r="AH436" i="5"/>
  <c r="AK436" i="5"/>
  <c r="AJ437" i="5"/>
  <c r="AH437" i="5"/>
  <c r="AK437" i="5"/>
  <c r="AJ438" i="5"/>
  <c r="AH438" i="5"/>
  <c r="AK438" i="5"/>
  <c r="AJ441" i="5"/>
  <c r="AH441" i="5"/>
  <c r="AK441" i="5"/>
  <c r="AJ442" i="5"/>
  <c r="AH442" i="5"/>
  <c r="AK442" i="5"/>
  <c r="AJ443" i="5"/>
  <c r="AH443" i="5"/>
  <c r="AK443" i="5"/>
  <c r="AJ444" i="5"/>
  <c r="AH444" i="5"/>
  <c r="AK444" i="5"/>
  <c r="AJ445" i="5"/>
  <c r="AH445" i="5"/>
  <c r="AK445" i="5"/>
  <c r="AJ447" i="5"/>
  <c r="AH447" i="5"/>
  <c r="AK447" i="5"/>
  <c r="M44" i="5"/>
  <c r="M46" i="5"/>
  <c r="M47" i="5"/>
  <c r="M50" i="5"/>
  <c r="M51" i="5"/>
  <c r="M52" i="5"/>
  <c r="M54" i="5"/>
  <c r="M56" i="5"/>
  <c r="M57" i="5"/>
  <c r="M58" i="5"/>
  <c r="M59" i="5"/>
  <c r="M60" i="5"/>
  <c r="M62" i="5"/>
  <c r="M63" i="5"/>
  <c r="M64" i="5"/>
  <c r="M65" i="5"/>
  <c r="M66" i="5"/>
  <c r="M69" i="5"/>
  <c r="M70" i="5"/>
  <c r="M71" i="5"/>
  <c r="M74" i="5"/>
  <c r="M75" i="5"/>
  <c r="M76" i="5"/>
  <c r="M77" i="5"/>
  <c r="M78" i="5"/>
  <c r="M81" i="5"/>
  <c r="M83" i="5"/>
  <c r="M84" i="5"/>
  <c r="M88" i="5"/>
  <c r="M89" i="5"/>
  <c r="M90" i="5"/>
  <c r="M91" i="5"/>
  <c r="M92" i="5"/>
  <c r="M94" i="5"/>
  <c r="M95" i="5"/>
  <c r="M96" i="5"/>
  <c r="M97" i="5"/>
  <c r="M100" i="5"/>
  <c r="M101" i="5"/>
  <c r="M102" i="5"/>
  <c r="M103" i="5"/>
  <c r="M107" i="5"/>
  <c r="M108" i="5"/>
  <c r="M109" i="5"/>
  <c r="M110" i="5"/>
  <c r="M112" i="5"/>
  <c r="M115" i="5"/>
  <c r="M117" i="5"/>
  <c r="M118" i="5"/>
  <c r="M120" i="5"/>
  <c r="M121" i="5"/>
  <c r="M122" i="5"/>
  <c r="M124" i="5"/>
  <c r="M125" i="5"/>
  <c r="M127" i="5"/>
  <c r="M128" i="5"/>
  <c r="M129" i="5"/>
  <c r="M131" i="5"/>
  <c r="M133" i="5"/>
  <c r="M134" i="5"/>
  <c r="M135" i="5"/>
  <c r="M136" i="5"/>
  <c r="M138" i="5"/>
  <c r="M141" i="5"/>
  <c r="M142" i="5"/>
  <c r="M143" i="5"/>
  <c r="M144" i="5"/>
  <c r="M145" i="5"/>
  <c r="M147" i="5"/>
  <c r="P148" i="5"/>
  <c r="P150" i="5"/>
  <c r="P151" i="5"/>
  <c r="P152" i="5"/>
  <c r="P154" i="5"/>
  <c r="P155" i="5"/>
  <c r="P156" i="5"/>
  <c r="P157" i="5"/>
  <c r="P158" i="5"/>
  <c r="P160" i="5"/>
  <c r="P161" i="5"/>
  <c r="P162" i="5"/>
  <c r="P164" i="5"/>
  <c r="P165" i="5"/>
  <c r="P167" i="5"/>
  <c r="P168" i="5"/>
  <c r="P170" i="5"/>
  <c r="P176" i="5"/>
  <c r="P177" i="5"/>
  <c r="P178" i="5"/>
  <c r="P179" i="5"/>
  <c r="P184" i="5"/>
  <c r="P194" i="5"/>
  <c r="P197" i="5"/>
  <c r="P199" i="5"/>
  <c r="P200" i="5"/>
  <c r="P201" i="5"/>
  <c r="P203" i="5"/>
  <c r="P204" i="5"/>
  <c r="S204" i="5"/>
  <c r="U204" i="5" s="1"/>
  <c r="Y204" i="5" s="1"/>
  <c r="P205" i="5"/>
  <c r="P206" i="5"/>
  <c r="P207" i="5"/>
  <c r="P211" i="5"/>
  <c r="P212" i="5"/>
  <c r="P213" i="5"/>
  <c r="P215" i="5"/>
  <c r="P217" i="5"/>
  <c r="P218" i="5"/>
  <c r="S220" i="5"/>
  <c r="U220" i="5" s="1"/>
  <c r="Y220" i="5" s="1"/>
  <c r="P220" i="5"/>
  <c r="S223" i="5"/>
  <c r="U223" i="5" s="1"/>
  <c r="Y223" i="5" s="1"/>
  <c r="P223" i="5"/>
  <c r="S225" i="5"/>
  <c r="U225" i="5" s="1"/>
  <c r="Y225" i="5" s="1"/>
  <c r="P225" i="5"/>
  <c r="S227" i="5"/>
  <c r="U227" i="5" s="1"/>
  <c r="Y227" i="5" s="1"/>
  <c r="P227" i="5"/>
  <c r="AJ229" i="5"/>
  <c r="AH229" i="5"/>
  <c r="AJ230" i="5"/>
  <c r="AH230" i="5"/>
  <c r="AJ231" i="5"/>
  <c r="AH231" i="5"/>
  <c r="AJ232" i="5"/>
  <c r="AH232" i="5"/>
  <c r="AJ233" i="5"/>
  <c r="AH233" i="5"/>
  <c r="AJ235" i="5"/>
  <c r="AH235" i="5"/>
  <c r="AJ236" i="5"/>
  <c r="AH236" i="5"/>
  <c r="AJ237" i="5"/>
  <c r="AH237" i="5"/>
  <c r="AJ238" i="5"/>
  <c r="AH238" i="5"/>
  <c r="AJ239" i="5"/>
  <c r="AH239" i="5"/>
  <c r="AJ241" i="5"/>
  <c r="AH241" i="5"/>
  <c r="S247" i="5"/>
  <c r="U247" i="5" s="1"/>
  <c r="Y247" i="5" s="1"/>
  <c r="P247" i="5"/>
  <c r="S250" i="5"/>
  <c r="U250" i="5" s="1"/>
  <c r="Y250" i="5" s="1"/>
  <c r="P250" i="5"/>
  <c r="S253" i="5"/>
  <c r="U253" i="5" s="1"/>
  <c r="Y253" i="5" s="1"/>
  <c r="P253" i="5"/>
  <c r="S256" i="5"/>
  <c r="U256" i="5" s="1"/>
  <c r="P256" i="5"/>
  <c r="S258" i="5"/>
  <c r="U258" i="5" s="1"/>
  <c r="Y258" i="5" s="1"/>
  <c r="P258" i="5"/>
  <c r="S259" i="5"/>
  <c r="U259" i="5" s="1"/>
  <c r="Y259" i="5" s="1"/>
  <c r="P259" i="5"/>
  <c r="AJ260" i="5"/>
  <c r="AH260" i="5"/>
  <c r="AJ262" i="5"/>
  <c r="AH262" i="5"/>
  <c r="AJ263" i="5"/>
  <c r="AH263" i="5"/>
  <c r="AJ264" i="5"/>
  <c r="AH264" i="5"/>
  <c r="AJ265" i="5"/>
  <c r="AH265" i="5"/>
  <c r="AJ266" i="5"/>
  <c r="AH266" i="5"/>
  <c r="AJ271" i="5"/>
  <c r="AH271" i="5"/>
  <c r="AJ272" i="5"/>
  <c r="AH272" i="5"/>
  <c r="AJ273" i="5"/>
  <c r="AH273" i="5"/>
  <c r="AJ274" i="5"/>
  <c r="AH274" i="5"/>
  <c r="S284" i="5"/>
  <c r="U284" i="5" s="1"/>
  <c r="Y284" i="5" s="1"/>
  <c r="P284" i="5"/>
  <c r="S286" i="5"/>
  <c r="U286" i="5" s="1"/>
  <c r="Y286" i="5" s="1"/>
  <c r="P286" i="5"/>
  <c r="AJ289" i="5"/>
  <c r="AH289" i="5"/>
  <c r="AK289" i="5"/>
  <c r="AJ290" i="5"/>
  <c r="AH290" i="5"/>
  <c r="AK290" i="5"/>
  <c r="AK291" i="5"/>
  <c r="AJ291" i="5"/>
  <c r="AH291" i="5"/>
  <c r="S321" i="5"/>
  <c r="U321" i="5" s="1"/>
  <c r="Y321" i="5" s="1"/>
  <c r="P321" i="5"/>
  <c r="S338" i="5"/>
  <c r="U338" i="5" s="1"/>
  <c r="Y338" i="5" s="1"/>
  <c r="P338" i="5"/>
  <c r="P7" i="5"/>
  <c r="P8" i="5"/>
  <c r="P9" i="5"/>
  <c r="P10" i="5"/>
  <c r="P11" i="5"/>
  <c r="P13" i="5"/>
  <c r="P14" i="5"/>
  <c r="P15" i="5"/>
  <c r="P16" i="5"/>
  <c r="P17" i="5"/>
  <c r="P19" i="5"/>
  <c r="P20" i="5"/>
  <c r="P21" i="5"/>
  <c r="P22" i="5"/>
  <c r="P24" i="5"/>
  <c r="P26" i="5"/>
  <c r="P27" i="5"/>
  <c r="P28" i="5"/>
  <c r="P29" i="5"/>
  <c r="P30" i="5"/>
  <c r="P32" i="5"/>
  <c r="P33" i="5"/>
  <c r="P34" i="5"/>
  <c r="P35" i="5"/>
  <c r="P36" i="5"/>
  <c r="P38" i="5"/>
  <c r="P39" i="5"/>
  <c r="P40" i="5"/>
  <c r="P41" i="5"/>
  <c r="P42" i="5"/>
  <c r="AK245" i="5"/>
  <c r="AK277" i="5"/>
  <c r="AK279" i="5"/>
  <c r="AK280" i="5"/>
  <c r="AK281" i="5"/>
  <c r="M450" i="5"/>
  <c r="M451" i="5"/>
  <c r="M453" i="5"/>
  <c r="M455" i="5"/>
  <c r="M456" i="5"/>
  <c r="M457" i="5"/>
  <c r="M461" i="5"/>
  <c r="M462" i="5"/>
  <c r="AJ463" i="5"/>
  <c r="AH463" i="5"/>
  <c r="AK463" i="5"/>
  <c r="AJ465" i="5"/>
  <c r="AH465" i="5"/>
  <c r="AK465" i="5"/>
  <c r="AJ466" i="5"/>
  <c r="AH466" i="5"/>
  <c r="AK466" i="5"/>
  <c r="AJ467" i="5"/>
  <c r="AH467" i="5"/>
  <c r="AK467" i="5"/>
  <c r="S468" i="5"/>
  <c r="U468" i="5" s="1"/>
  <c r="Y468" i="5" s="1"/>
  <c r="P468" i="5"/>
  <c r="AJ484" i="5"/>
  <c r="AH484" i="5"/>
  <c r="AK484" i="5"/>
  <c r="AJ485" i="5"/>
  <c r="AH485" i="5"/>
  <c r="AK485" i="5"/>
  <c r="AJ486" i="5"/>
  <c r="AH486" i="5"/>
  <c r="AK486" i="5"/>
  <c r="AJ487" i="5"/>
  <c r="AH487" i="5"/>
  <c r="AK487" i="5"/>
  <c r="AJ489" i="5"/>
  <c r="AH489" i="5"/>
  <c r="AK489" i="5"/>
  <c r="AJ490" i="5"/>
  <c r="AH490" i="5"/>
  <c r="AK490" i="5"/>
  <c r="AJ491" i="5"/>
  <c r="AH491" i="5"/>
  <c r="AK491" i="5"/>
  <c r="AJ492" i="5"/>
  <c r="AH492" i="5"/>
  <c r="AK492" i="5"/>
  <c r="AJ494" i="5"/>
  <c r="AH494" i="5"/>
  <c r="AK494" i="5"/>
  <c r="AJ496" i="5"/>
  <c r="AH496" i="5"/>
  <c r="AK496" i="5"/>
  <c r="AJ497" i="5"/>
  <c r="AH497" i="5"/>
  <c r="AK497" i="5"/>
  <c r="S498" i="5"/>
  <c r="U498" i="5" s="1"/>
  <c r="Y498" i="5" s="1"/>
  <c r="P498" i="5"/>
  <c r="AJ542" i="5"/>
  <c r="AH542" i="5"/>
  <c r="AK542" i="5"/>
  <c r="AJ543" i="5"/>
  <c r="AH543" i="5"/>
  <c r="AK543" i="5"/>
  <c r="AJ545" i="5"/>
  <c r="AH545" i="5"/>
  <c r="AK545" i="5"/>
  <c r="AJ547" i="5"/>
  <c r="AH547" i="5"/>
  <c r="AK547" i="5"/>
  <c r="AJ548" i="5"/>
  <c r="AH548" i="5"/>
  <c r="AK548" i="5"/>
  <c r="AJ449" i="5"/>
  <c r="AJ469" i="5"/>
  <c r="AH469" i="5"/>
  <c r="AK469" i="5"/>
  <c r="AJ472" i="5"/>
  <c r="AH472" i="5"/>
  <c r="AK472" i="5"/>
  <c r="AJ473" i="5"/>
  <c r="AH473" i="5"/>
  <c r="AK473" i="5"/>
  <c r="AJ474" i="5"/>
  <c r="AH474" i="5"/>
  <c r="AK474" i="5"/>
  <c r="AJ475" i="5"/>
  <c r="AH475" i="5"/>
  <c r="AK475" i="5"/>
  <c r="AJ478" i="5"/>
  <c r="AH478" i="5"/>
  <c r="AK478" i="5"/>
  <c r="AJ479" i="5"/>
  <c r="AH479" i="5"/>
  <c r="AK479" i="5"/>
  <c r="AJ480" i="5"/>
  <c r="AH480" i="5"/>
  <c r="AK480" i="5"/>
  <c r="AJ481" i="5"/>
  <c r="AH481" i="5"/>
  <c r="AK481" i="5"/>
  <c r="S483" i="5"/>
  <c r="U483" i="5" s="1"/>
  <c r="P483" i="5"/>
  <c r="AJ499" i="5"/>
  <c r="AH499" i="5"/>
  <c r="AK499" i="5"/>
  <c r="AJ500" i="5"/>
  <c r="AH500" i="5"/>
  <c r="AK500" i="5"/>
  <c r="AJ502" i="5"/>
  <c r="AH502" i="5"/>
  <c r="AK502" i="5"/>
  <c r="AJ503" i="5"/>
  <c r="AH503" i="5"/>
  <c r="AK503" i="5"/>
  <c r="AJ504" i="5"/>
  <c r="AH504" i="5"/>
  <c r="AK504" i="5"/>
  <c r="AJ505" i="5"/>
  <c r="AH505" i="5"/>
  <c r="AK505" i="5"/>
  <c r="AJ506" i="5"/>
  <c r="AH506" i="5"/>
  <c r="AK506" i="5"/>
  <c r="AJ508" i="5"/>
  <c r="AH508" i="5"/>
  <c r="AK508" i="5"/>
  <c r="AJ509" i="5"/>
  <c r="AH509" i="5"/>
  <c r="AK509" i="5"/>
  <c r="AJ510" i="5"/>
  <c r="AH510" i="5"/>
  <c r="AK510" i="5"/>
  <c r="AJ511" i="5"/>
  <c r="AH511" i="5"/>
  <c r="AK511" i="5"/>
  <c r="AK512" i="5"/>
  <c r="AJ512" i="5"/>
  <c r="AH512" i="5"/>
  <c r="AK514" i="5"/>
  <c r="AJ514" i="5"/>
  <c r="AH514" i="5"/>
  <c r="AK515" i="5"/>
  <c r="AJ515" i="5"/>
  <c r="AH515" i="5"/>
  <c r="AK516" i="5"/>
  <c r="AJ516" i="5"/>
  <c r="AH516" i="5"/>
  <c r="AK517" i="5"/>
  <c r="AJ517" i="5"/>
  <c r="AH517" i="5"/>
  <c r="AK518" i="5"/>
  <c r="AJ518" i="5"/>
  <c r="AH518" i="5"/>
  <c r="AK520" i="5"/>
  <c r="AJ520" i="5"/>
  <c r="AH520" i="5"/>
  <c r="AK522" i="5"/>
  <c r="AJ522" i="5"/>
  <c r="AH522" i="5"/>
  <c r="AK523" i="5"/>
  <c r="AJ523" i="5"/>
  <c r="AH523" i="5"/>
  <c r="AK524" i="5"/>
  <c r="AJ524" i="5"/>
  <c r="AH524" i="5"/>
  <c r="AK527" i="5"/>
  <c r="AJ527" i="5"/>
  <c r="AH527" i="5"/>
  <c r="AK530" i="5"/>
  <c r="AJ530" i="5"/>
  <c r="AH530" i="5"/>
  <c r="AK531" i="5"/>
  <c r="AJ531" i="5"/>
  <c r="AH531" i="5"/>
  <c r="AK533" i="5"/>
  <c r="AJ533" i="5"/>
  <c r="AH533" i="5"/>
  <c r="AK534" i="5"/>
  <c r="AJ534" i="5"/>
  <c r="AH534" i="5"/>
  <c r="AK535" i="5"/>
  <c r="AJ535" i="5"/>
  <c r="AH535" i="5"/>
  <c r="AK536" i="5"/>
  <c r="AJ536" i="5"/>
  <c r="AH536" i="5"/>
  <c r="AK537" i="5"/>
  <c r="AJ537" i="5"/>
  <c r="AH537" i="5"/>
  <c r="AK539" i="5"/>
  <c r="AJ539" i="5"/>
  <c r="AH539" i="5"/>
  <c r="AK540" i="5"/>
  <c r="AJ540" i="5"/>
  <c r="AH540" i="5"/>
  <c r="AJ541" i="5"/>
  <c r="AH541" i="5"/>
  <c r="AK541" i="5"/>
  <c r="AK550" i="5"/>
  <c r="AJ550" i="5"/>
  <c r="AH550" i="5"/>
  <c r="AK552" i="5"/>
  <c r="AJ552" i="5"/>
  <c r="AH552" i="5"/>
  <c r="AK553" i="5"/>
  <c r="AJ553" i="5"/>
  <c r="AH553" i="5"/>
  <c r="AK554" i="5"/>
  <c r="AJ554" i="5"/>
  <c r="AH554" i="5"/>
  <c r="AK555" i="5"/>
  <c r="AJ555" i="5"/>
  <c r="AH555" i="5"/>
  <c r="AK556" i="5"/>
  <c r="AJ556" i="5"/>
  <c r="AH556" i="5"/>
  <c r="AK558" i="5"/>
  <c r="AJ558" i="5"/>
  <c r="AH558" i="5"/>
  <c r="AK559" i="5"/>
  <c r="AJ559" i="5"/>
  <c r="AH559" i="5"/>
  <c r="AK560" i="5"/>
  <c r="AJ560" i="5"/>
  <c r="AH560" i="5"/>
  <c r="AK561" i="5"/>
  <c r="AJ561" i="5"/>
  <c r="AH561" i="5"/>
  <c r="AK562" i="5"/>
  <c r="AJ562" i="5"/>
  <c r="AH562" i="5"/>
  <c r="AK564" i="5"/>
  <c r="AJ564" i="5"/>
  <c r="AH564" i="5"/>
  <c r="AK565" i="5"/>
  <c r="AJ565" i="5"/>
  <c r="AH565" i="5"/>
  <c r="AK567" i="5"/>
  <c r="AJ567" i="5"/>
  <c r="AH567" i="5"/>
  <c r="AK569" i="5"/>
  <c r="AJ569" i="5"/>
  <c r="AH569" i="5"/>
  <c r="AK576" i="5"/>
  <c r="AJ576" i="5"/>
  <c r="AH576" i="5"/>
  <c r="AK578" i="5"/>
  <c r="AJ578" i="5"/>
  <c r="AH578" i="5"/>
  <c r="AK579" i="5"/>
  <c r="AJ579" i="5"/>
  <c r="AH579" i="5"/>
  <c r="AK580" i="5"/>
  <c r="AJ580" i="5"/>
  <c r="AH580" i="5"/>
  <c r="AK588" i="5"/>
  <c r="AJ588" i="5"/>
  <c r="AH588" i="5"/>
  <c r="AK590" i="5"/>
  <c r="AJ590" i="5"/>
  <c r="AH590" i="5"/>
  <c r="AK593" i="5"/>
  <c r="AJ593" i="5"/>
  <c r="AH593" i="5"/>
  <c r="M292" i="5"/>
  <c r="M293" i="5"/>
  <c r="M295" i="5"/>
  <c r="M296" i="5"/>
  <c r="M297" i="5"/>
  <c r="M298" i="5"/>
  <c r="M299" i="5"/>
  <c r="M301" i="5"/>
  <c r="M302" i="5"/>
  <c r="M303" i="5"/>
  <c r="M304" i="5"/>
  <c r="M307" i="5"/>
  <c r="M308" i="5"/>
  <c r="M309" i="5"/>
  <c r="M310" i="5"/>
  <c r="M311" i="5"/>
  <c r="M313" i="5"/>
  <c r="M314" i="5"/>
  <c r="M315" i="5"/>
  <c r="M316" i="5"/>
  <c r="M318" i="5"/>
  <c r="M320" i="5"/>
  <c r="M323" i="5"/>
  <c r="M324" i="5"/>
  <c r="M326" i="5"/>
  <c r="M327" i="5"/>
  <c r="M328" i="5"/>
  <c r="M329" i="5"/>
  <c r="M331" i="5"/>
  <c r="M334" i="5"/>
  <c r="M335" i="5"/>
  <c r="M336" i="5"/>
  <c r="M343" i="5"/>
  <c r="M344" i="5"/>
  <c r="P344" i="5" s="1"/>
  <c r="M348" i="5"/>
  <c r="M349" i="5"/>
  <c r="M350" i="5"/>
  <c r="M351" i="5"/>
  <c r="M353" i="5"/>
  <c r="M356" i="5"/>
  <c r="M357" i="5"/>
  <c r="M358" i="5"/>
  <c r="P360" i="5"/>
  <c r="P362" i="5"/>
  <c r="P363" i="5"/>
  <c r="P364" i="5"/>
  <c r="P365" i="5"/>
  <c r="P366" i="5"/>
  <c r="P368" i="5"/>
  <c r="P369" i="5"/>
  <c r="P370" i="5"/>
  <c r="P371" i="5"/>
  <c r="P372" i="5"/>
  <c r="P374" i="5"/>
  <c r="P375" i="5"/>
  <c r="P376" i="5"/>
  <c r="P377" i="5"/>
  <c r="P378" i="5"/>
  <c r="P380" i="5"/>
  <c r="P381" i="5"/>
  <c r="P382" i="5"/>
  <c r="P383" i="5"/>
  <c r="P384" i="5"/>
  <c r="P386" i="5"/>
  <c r="P387" i="5"/>
  <c r="P388" i="5"/>
  <c r="P389" i="5"/>
  <c r="P390" i="5"/>
  <c r="P392" i="5"/>
  <c r="P393" i="5"/>
  <c r="P394" i="5"/>
  <c r="P395" i="5"/>
  <c r="P396" i="5"/>
  <c r="P398" i="5"/>
  <c r="P399" i="5"/>
  <c r="P400" i="5"/>
  <c r="P401" i="5"/>
  <c r="P402" i="5"/>
  <c r="P404" i="5"/>
  <c r="P407" i="5"/>
  <c r="P408" i="5"/>
  <c r="P410" i="5"/>
  <c r="P411" i="5"/>
  <c r="P413" i="5"/>
  <c r="P414" i="5"/>
  <c r="P415" i="5"/>
  <c r="P422" i="5"/>
  <c r="P423" i="5"/>
  <c r="P424" i="5"/>
  <c r="P425" i="5"/>
  <c r="P426" i="5"/>
  <c r="P428" i="5"/>
  <c r="P429" i="5"/>
  <c r="P430" i="5"/>
  <c r="P431" i="5"/>
  <c r="P433" i="5"/>
  <c r="P435" i="5"/>
  <c r="P436" i="5"/>
  <c r="P437" i="5"/>
  <c r="P438" i="5"/>
  <c r="P439" i="5"/>
  <c r="P441" i="5"/>
  <c r="P442" i="5"/>
  <c r="P443" i="5"/>
  <c r="P444" i="5"/>
  <c r="P445" i="5"/>
  <c r="P447" i="5"/>
  <c r="P448" i="5"/>
  <c r="P449" i="5"/>
  <c r="AH449" i="5"/>
  <c r="P454" i="5"/>
  <c r="S454" i="5"/>
  <c r="U454" i="5" s="1"/>
  <c r="Y454" i="5" s="1"/>
  <c r="P459" i="5"/>
  <c r="P460" i="5"/>
  <c r="M594" i="5"/>
  <c r="AJ598" i="5"/>
  <c r="AH598" i="5"/>
  <c r="M600" i="5"/>
  <c r="M601" i="5"/>
  <c r="M604" i="5"/>
  <c r="M605" i="5"/>
  <c r="M606" i="5"/>
  <c r="M607" i="5"/>
  <c r="M608" i="5"/>
  <c r="M610" i="5"/>
  <c r="AK612" i="5"/>
  <c r="AJ612" i="5"/>
  <c r="AH612" i="5"/>
  <c r="AK613" i="5"/>
  <c r="AJ613" i="5"/>
  <c r="AH613" i="5"/>
  <c r="AK615" i="5"/>
  <c r="AJ615" i="5"/>
  <c r="AH615" i="5"/>
  <c r="AK617" i="5"/>
  <c r="AJ617" i="5"/>
  <c r="AH617" i="5"/>
  <c r="AK618" i="5"/>
  <c r="AJ618" i="5"/>
  <c r="AH618" i="5"/>
  <c r="AK619" i="5"/>
  <c r="AJ619" i="5"/>
  <c r="AH619" i="5"/>
  <c r="AK620" i="5"/>
  <c r="AJ620" i="5"/>
  <c r="AH620" i="5"/>
  <c r="AK621" i="5"/>
  <c r="AJ621" i="5"/>
  <c r="AH621" i="5"/>
  <c r="AK623" i="5"/>
  <c r="AJ623" i="5"/>
  <c r="AH623" i="5"/>
  <c r="AK624" i="5"/>
  <c r="AJ624" i="5"/>
  <c r="AH624" i="5"/>
  <c r="AK625" i="5"/>
  <c r="AJ625" i="5"/>
  <c r="AH625" i="5"/>
  <c r="AK626" i="5"/>
  <c r="AJ626" i="5"/>
  <c r="AH626" i="5"/>
  <c r="AJ629" i="5"/>
  <c r="AH629" i="5"/>
  <c r="AK629" i="5"/>
  <c r="AJ647" i="5"/>
  <c r="AH647" i="5"/>
  <c r="AK647" i="5"/>
  <c r="AJ648" i="5"/>
  <c r="AH648" i="5"/>
  <c r="AK648" i="5"/>
  <c r="AJ649" i="5"/>
  <c r="AH649" i="5"/>
  <c r="AK649" i="5"/>
  <c r="AJ651" i="5"/>
  <c r="AH651" i="5"/>
  <c r="AK651" i="5"/>
  <c r="S652" i="5"/>
  <c r="U652" i="5" s="1"/>
  <c r="Y652" i="5" s="1"/>
  <c r="P652" i="5"/>
  <c r="AJ656" i="5"/>
  <c r="AH656" i="5"/>
  <c r="AK656" i="5"/>
  <c r="AJ658" i="5"/>
  <c r="AH658" i="5"/>
  <c r="AK658" i="5"/>
  <c r="AJ661" i="5"/>
  <c r="AH661" i="5"/>
  <c r="AK661" i="5"/>
  <c r="AK664" i="5"/>
  <c r="AJ664" i="5"/>
  <c r="AH664" i="5"/>
  <c r="AK665" i="5"/>
  <c r="AJ665" i="5"/>
  <c r="AH665" i="5"/>
  <c r="AK667" i="5"/>
  <c r="AJ667" i="5"/>
  <c r="AH667" i="5"/>
  <c r="AK668" i="5"/>
  <c r="AJ668" i="5"/>
  <c r="AH668" i="5"/>
  <c r="AK669" i="5"/>
  <c r="AJ669" i="5"/>
  <c r="AH669" i="5"/>
  <c r="AK670" i="5"/>
  <c r="AJ670" i="5"/>
  <c r="AH670" i="5"/>
  <c r="AK671" i="5"/>
  <c r="AJ671" i="5"/>
  <c r="AH671" i="5"/>
  <c r="AK673" i="5"/>
  <c r="AJ673" i="5"/>
  <c r="AH673" i="5"/>
  <c r="AK674" i="5"/>
  <c r="AJ674" i="5"/>
  <c r="AH674" i="5"/>
  <c r="AK675" i="5"/>
  <c r="AJ675" i="5"/>
  <c r="AH675" i="5"/>
  <c r="AK677" i="5"/>
  <c r="AJ677" i="5"/>
  <c r="AH677" i="5"/>
  <c r="AK680" i="5"/>
  <c r="AJ680" i="5"/>
  <c r="AH680" i="5"/>
  <c r="AK681" i="5"/>
  <c r="AJ681" i="5"/>
  <c r="AH681" i="5"/>
  <c r="AK682" i="5"/>
  <c r="AJ682" i="5"/>
  <c r="AH682" i="5"/>
  <c r="AK683" i="5"/>
  <c r="AJ683" i="5"/>
  <c r="AH683" i="5"/>
  <c r="AK685" i="5"/>
  <c r="AJ685" i="5"/>
  <c r="AH685" i="5"/>
  <c r="AK686" i="5"/>
  <c r="AJ686" i="5"/>
  <c r="AH686" i="5"/>
  <c r="AK687" i="5"/>
  <c r="AJ687" i="5"/>
  <c r="AH687" i="5"/>
  <c r="S693" i="5"/>
  <c r="U693" i="5" s="1"/>
  <c r="Y693" i="5" s="1"/>
  <c r="P693" i="5"/>
  <c r="AJ694" i="5"/>
  <c r="AH694" i="5"/>
  <c r="AK694" i="5"/>
  <c r="AJ695" i="5"/>
  <c r="AH695" i="5"/>
  <c r="AK695" i="5"/>
  <c r="AJ697" i="5"/>
  <c r="AH697" i="5"/>
  <c r="AK697" i="5"/>
  <c r="M463" i="5"/>
  <c r="M465" i="5"/>
  <c r="M466" i="5"/>
  <c r="M467" i="5"/>
  <c r="M469" i="5"/>
  <c r="M471" i="5"/>
  <c r="M472" i="5"/>
  <c r="M473" i="5"/>
  <c r="M474" i="5"/>
  <c r="M475" i="5"/>
  <c r="M478" i="5"/>
  <c r="M479" i="5"/>
  <c r="M480" i="5"/>
  <c r="M481" i="5"/>
  <c r="M484" i="5"/>
  <c r="M485" i="5"/>
  <c r="M486" i="5"/>
  <c r="M487" i="5"/>
  <c r="M489" i="5"/>
  <c r="M490" i="5"/>
  <c r="M491" i="5"/>
  <c r="M492" i="5"/>
  <c r="M494" i="5"/>
  <c r="M496" i="5"/>
  <c r="M497" i="5"/>
  <c r="M499" i="5"/>
  <c r="M500" i="5"/>
  <c r="M502" i="5"/>
  <c r="M503" i="5"/>
  <c r="M504" i="5"/>
  <c r="M505" i="5"/>
  <c r="M506" i="5"/>
  <c r="M508" i="5"/>
  <c r="M510" i="5"/>
  <c r="M511" i="5"/>
  <c r="M512" i="5"/>
  <c r="P525" i="5"/>
  <c r="P528" i="5"/>
  <c r="P529" i="5"/>
  <c r="M542" i="5"/>
  <c r="M543" i="5"/>
  <c r="M545" i="5"/>
  <c r="M547" i="5"/>
  <c r="M548" i="5"/>
  <c r="M549" i="5"/>
  <c r="P566" i="5"/>
  <c r="P574" i="5"/>
  <c r="P592" i="5"/>
  <c r="S599" i="5"/>
  <c r="U599" i="5" s="1"/>
  <c r="Y599" i="5" s="1"/>
  <c r="P599" i="5"/>
  <c r="AJ631" i="5"/>
  <c r="AH631" i="5"/>
  <c r="AK631" i="5"/>
  <c r="AJ632" i="5"/>
  <c r="AH632" i="5"/>
  <c r="AK632" i="5"/>
  <c r="AJ633" i="5"/>
  <c r="AH633" i="5"/>
  <c r="AK633" i="5"/>
  <c r="AJ635" i="5"/>
  <c r="AH635" i="5"/>
  <c r="AK635" i="5"/>
  <c r="AJ637" i="5"/>
  <c r="AH637" i="5"/>
  <c r="AK637" i="5"/>
  <c r="AJ639" i="5"/>
  <c r="AH639" i="5"/>
  <c r="AK639" i="5"/>
  <c r="AJ640" i="5"/>
  <c r="AH640" i="5"/>
  <c r="AK640" i="5"/>
  <c r="AJ641" i="5"/>
  <c r="AH641" i="5"/>
  <c r="AK641" i="5"/>
  <c r="AJ642" i="5"/>
  <c r="AH642" i="5"/>
  <c r="AK642" i="5"/>
  <c r="AJ643" i="5"/>
  <c r="AH643" i="5"/>
  <c r="AK643" i="5"/>
  <c r="AJ645" i="5"/>
  <c r="AH645" i="5"/>
  <c r="AK645" i="5"/>
  <c r="S646" i="5"/>
  <c r="U646" i="5" s="1"/>
  <c r="Y646" i="5" s="1"/>
  <c r="P646" i="5"/>
  <c r="S653" i="5"/>
  <c r="U653" i="5" s="1"/>
  <c r="Y653" i="5" s="1"/>
  <c r="P653" i="5"/>
  <c r="AJ700" i="5"/>
  <c r="AH700" i="5"/>
  <c r="AK700" i="5"/>
  <c r="AJ701" i="5"/>
  <c r="AH701" i="5"/>
  <c r="AK701" i="5"/>
  <c r="AJ702" i="5"/>
  <c r="AH702" i="5"/>
  <c r="AK702" i="5"/>
  <c r="AJ704" i="5"/>
  <c r="AH704" i="5"/>
  <c r="AK704" i="5"/>
  <c r="AJ705" i="5"/>
  <c r="AH705" i="5"/>
  <c r="AK705" i="5"/>
  <c r="AJ706" i="5"/>
  <c r="AH706" i="5"/>
  <c r="AK706" i="5"/>
  <c r="AJ707" i="5"/>
  <c r="AH707" i="5"/>
  <c r="AK707" i="5"/>
  <c r="AK708" i="5"/>
  <c r="AJ708" i="5"/>
  <c r="AH708" i="5"/>
  <c r="M612" i="5"/>
  <c r="P613" i="5"/>
  <c r="P617" i="5"/>
  <c r="P618" i="5"/>
  <c r="P619" i="5"/>
  <c r="P620" i="5"/>
  <c r="P621" i="5"/>
  <c r="P623" i="5"/>
  <c r="P624" i="5"/>
  <c r="P625" i="5"/>
  <c r="P626" i="5"/>
  <c r="P629" i="5"/>
  <c r="M631" i="5"/>
  <c r="M632" i="5"/>
  <c r="M633" i="5"/>
  <c r="M635" i="5"/>
  <c r="M637" i="5"/>
  <c r="M639" i="5"/>
  <c r="M640" i="5"/>
  <c r="M641" i="5"/>
  <c r="M642" i="5"/>
  <c r="M643" i="5"/>
  <c r="M645" i="5"/>
  <c r="M647" i="5"/>
  <c r="M648" i="5"/>
  <c r="M649" i="5"/>
  <c r="M651" i="5"/>
  <c r="M656" i="5"/>
  <c r="M658" i="5"/>
  <c r="M661" i="5"/>
  <c r="M664" i="5"/>
  <c r="P665" i="5"/>
  <c r="P667" i="5"/>
  <c r="P668" i="5"/>
  <c r="P669" i="5"/>
  <c r="P670" i="5"/>
  <c r="P671" i="5"/>
  <c r="P673" i="5"/>
  <c r="P674" i="5"/>
  <c r="P675" i="5"/>
  <c r="P676" i="5"/>
  <c r="P677" i="5"/>
  <c r="P679" i="5"/>
  <c r="P680" i="5"/>
  <c r="P681" i="5"/>
  <c r="P682" i="5"/>
  <c r="P683" i="5"/>
  <c r="P685" i="5"/>
  <c r="P686" i="5"/>
  <c r="P687" i="5"/>
  <c r="P688" i="5"/>
  <c r="M700" i="5"/>
  <c r="M701" i="5"/>
  <c r="M702" i="5"/>
  <c r="M704" i="5"/>
  <c r="M705" i="5"/>
  <c r="M706" i="5"/>
  <c r="M707" i="5"/>
  <c r="M708" i="5"/>
  <c r="P710" i="5"/>
  <c r="AH710" i="5"/>
  <c r="M711" i="5"/>
  <c r="M712" i="5"/>
  <c r="M713" i="5"/>
  <c r="AJ714" i="5"/>
  <c r="AH714" i="5"/>
  <c r="AK714" i="5"/>
  <c r="AJ716" i="5"/>
  <c r="AH716" i="5"/>
  <c r="AK716" i="5"/>
  <c r="AJ717" i="5"/>
  <c r="AH717" i="5"/>
  <c r="AK717" i="5"/>
  <c r="AJ718" i="5"/>
  <c r="AH718" i="5"/>
  <c r="AK718" i="5"/>
  <c r="AJ719" i="5"/>
  <c r="AH719" i="5"/>
  <c r="AK719" i="5"/>
  <c r="AJ720" i="5"/>
  <c r="AH720" i="5"/>
  <c r="AK720" i="5"/>
  <c r="AJ721" i="5"/>
  <c r="AH721" i="5"/>
  <c r="AK721" i="5"/>
  <c r="AJ723" i="5"/>
  <c r="AH723" i="5"/>
  <c r="AK723" i="5"/>
  <c r="AJ724" i="5"/>
  <c r="AH724" i="5"/>
  <c r="AK724" i="5"/>
  <c r="AJ725" i="5"/>
  <c r="AH725" i="5"/>
  <c r="AK725" i="5"/>
  <c r="AJ726" i="5"/>
  <c r="AH726" i="5"/>
  <c r="AK726" i="5"/>
  <c r="AJ727" i="5"/>
  <c r="AH727" i="5"/>
  <c r="AK727" i="5"/>
  <c r="AJ729" i="5"/>
  <c r="AH729" i="5"/>
  <c r="AK729" i="5"/>
  <c r="AJ730" i="5"/>
  <c r="AH730" i="5"/>
  <c r="AK730" i="5"/>
  <c r="AJ731" i="5"/>
  <c r="AH731" i="5"/>
  <c r="AK731" i="5"/>
  <c r="AJ732" i="5"/>
  <c r="AH732" i="5"/>
  <c r="AK732" i="5"/>
  <c r="AJ733" i="5"/>
  <c r="AH733" i="5"/>
  <c r="AK733" i="5"/>
  <c r="AJ736" i="5"/>
  <c r="AH736" i="5"/>
  <c r="AK736" i="5"/>
  <c r="AK737" i="5"/>
  <c r="AJ737" i="5"/>
  <c r="AH737" i="5"/>
  <c r="AK738" i="5"/>
  <c r="AJ738" i="5"/>
  <c r="AH738" i="5"/>
  <c r="AK739" i="5"/>
  <c r="AJ739" i="5"/>
  <c r="AH739" i="5"/>
  <c r="AK742" i="5"/>
  <c r="AJ742" i="5"/>
  <c r="AH742" i="5"/>
  <c r="AK743" i="5"/>
  <c r="AJ743" i="5"/>
  <c r="AH743" i="5"/>
  <c r="AK744" i="5"/>
  <c r="AJ744" i="5"/>
  <c r="AH744" i="5"/>
  <c r="AK745" i="5"/>
  <c r="AJ745" i="5"/>
  <c r="AH745" i="5"/>
  <c r="AK747" i="5"/>
  <c r="AJ747" i="5"/>
  <c r="AH747" i="5"/>
  <c r="AK748" i="5"/>
  <c r="AJ748" i="5"/>
  <c r="AH748" i="5"/>
  <c r="AK749" i="5"/>
  <c r="AJ749" i="5"/>
  <c r="AH749" i="5"/>
  <c r="AK750" i="5"/>
  <c r="AJ750" i="5"/>
  <c r="AH750" i="5"/>
  <c r="AK753" i="5"/>
  <c r="AJ753" i="5"/>
  <c r="AH753" i="5"/>
  <c r="AK754" i="5"/>
  <c r="AJ754" i="5"/>
  <c r="AH754" i="5"/>
  <c r="AK755" i="5"/>
  <c r="AJ755" i="5"/>
  <c r="AH755" i="5"/>
  <c r="AK756" i="5"/>
  <c r="AJ756" i="5"/>
  <c r="AH756" i="5"/>
  <c r="AK757" i="5"/>
  <c r="AJ757" i="5"/>
  <c r="AH757" i="5"/>
  <c r="AK760" i="5"/>
  <c r="AJ760" i="5"/>
  <c r="AH760" i="5"/>
  <c r="AK761" i="5"/>
  <c r="AJ761" i="5"/>
  <c r="AH761" i="5"/>
  <c r="AK762" i="5"/>
  <c r="AJ762" i="5"/>
  <c r="AH762" i="5"/>
  <c r="M691" i="5"/>
  <c r="M692" i="5"/>
  <c r="P694" i="5"/>
  <c r="P695" i="5"/>
  <c r="P697" i="5"/>
  <c r="AJ710" i="5"/>
  <c r="AJ779" i="5"/>
  <c r="AH779" i="5"/>
  <c r="AJ780" i="5"/>
  <c r="AH780" i="5"/>
  <c r="AJ781" i="5"/>
  <c r="AH781" i="5"/>
  <c r="AJ782" i="5"/>
  <c r="AH782" i="5"/>
  <c r="AJ783" i="5"/>
  <c r="AH783" i="5"/>
  <c r="AJ785" i="5"/>
  <c r="AH785" i="5"/>
  <c r="AJ787" i="5"/>
  <c r="AH787" i="5"/>
  <c r="AJ790" i="5"/>
  <c r="AH790" i="5"/>
  <c r="AJ791" i="5"/>
  <c r="AH791" i="5"/>
  <c r="AJ793" i="5"/>
  <c r="AH793" i="5"/>
  <c r="AK805" i="5"/>
  <c r="AJ805" i="5"/>
  <c r="AH805" i="5"/>
  <c r="AK806" i="5"/>
  <c r="AJ806" i="5"/>
  <c r="AH806" i="5"/>
  <c r="AK807" i="5"/>
  <c r="AJ807" i="5"/>
  <c r="AH807" i="5"/>
  <c r="AK797" i="5"/>
  <c r="AJ797" i="5"/>
  <c r="AH797" i="5"/>
  <c r="AK808" i="5"/>
  <c r="AJ808" i="5"/>
  <c r="AH808" i="5"/>
  <c r="AJ811" i="5"/>
  <c r="AH811" i="5"/>
  <c r="AK811" i="5"/>
  <c r="AJ812" i="5"/>
  <c r="AH812" i="5"/>
  <c r="AK812" i="5"/>
  <c r="AJ813" i="5"/>
  <c r="AH813" i="5"/>
  <c r="AK813" i="5"/>
  <c r="M714" i="5"/>
  <c r="M716" i="5"/>
  <c r="M717" i="5"/>
  <c r="M718" i="5"/>
  <c r="M719" i="5"/>
  <c r="M720" i="5"/>
  <c r="M721" i="5"/>
  <c r="M723" i="5"/>
  <c r="M724" i="5"/>
  <c r="M725" i="5"/>
  <c r="M726" i="5"/>
  <c r="M727" i="5"/>
  <c r="M729" i="5"/>
  <c r="M730" i="5"/>
  <c r="M731" i="5"/>
  <c r="M732" i="5"/>
  <c r="M733" i="5"/>
  <c r="M735" i="5"/>
  <c r="M736" i="5"/>
  <c r="M737" i="5"/>
  <c r="P738" i="5"/>
  <c r="P739" i="5"/>
  <c r="P742" i="5"/>
  <c r="P743" i="5"/>
  <c r="P744" i="5"/>
  <c r="P745" i="5"/>
  <c r="P747" i="5"/>
  <c r="P748" i="5"/>
  <c r="P749" i="5"/>
  <c r="P750" i="5"/>
  <c r="P751" i="5"/>
  <c r="P753" i="5"/>
  <c r="P754" i="5"/>
  <c r="P755" i="5"/>
  <c r="P756" i="5"/>
  <c r="P757" i="5"/>
  <c r="P760" i="5"/>
  <c r="P761" i="5"/>
  <c r="P762" i="5"/>
  <c r="P763" i="5"/>
  <c r="S779" i="5"/>
  <c r="U779" i="5" s="1"/>
  <c r="P779" i="5"/>
  <c r="S780" i="5"/>
  <c r="U780" i="5" s="1"/>
  <c r="P780" i="5"/>
  <c r="S782" i="5"/>
  <c r="U782" i="5" s="1"/>
  <c r="Y782" i="5" s="1"/>
  <c r="P782" i="5"/>
  <c r="S785" i="5"/>
  <c r="U785" i="5" s="1"/>
  <c r="Y785" i="5" s="1"/>
  <c r="P785" i="5"/>
  <c r="S790" i="5"/>
  <c r="U790" i="5" s="1"/>
  <c r="P790" i="5"/>
  <c r="S793" i="5"/>
  <c r="U793" i="5" s="1"/>
  <c r="P793" i="5"/>
  <c r="S794" i="5"/>
  <c r="U794" i="5" s="1"/>
  <c r="Y794" i="5" s="1"/>
  <c r="P794" i="5"/>
  <c r="AJ795" i="5"/>
  <c r="AH795" i="5"/>
  <c r="AJ796" i="5"/>
  <c r="AH796" i="5"/>
  <c r="AJ799" i="5"/>
  <c r="AH799" i="5"/>
  <c r="AJ800" i="5"/>
  <c r="AH800" i="5"/>
  <c r="AJ801" i="5"/>
  <c r="AH801" i="5"/>
  <c r="AJ802" i="5"/>
  <c r="AH802" i="5"/>
  <c r="AK803" i="5"/>
  <c r="AJ803" i="5"/>
  <c r="AH803" i="5"/>
  <c r="AK779" i="5"/>
  <c r="P809" i="5"/>
  <c r="AK809" i="5"/>
  <c r="M811" i="5"/>
  <c r="M812" i="5"/>
  <c r="M813" i="5"/>
  <c r="AH809" i="5"/>
  <c r="U434" i="5" l="1"/>
  <c r="D64" i="18"/>
  <c r="H64" i="18" s="1"/>
  <c r="U421" i="5"/>
  <c r="U427" i="5"/>
  <c r="U181" i="5"/>
  <c r="D28" i="18"/>
  <c r="H28" i="18" s="1"/>
  <c r="U173" i="5"/>
  <c r="D27" i="18"/>
  <c r="H27" i="18" s="1"/>
  <c r="Y779" i="5"/>
  <c r="Y447" i="5"/>
  <c r="Y422" i="5"/>
  <c r="D65" i="18"/>
  <c r="Y413" i="5"/>
  <c r="Y421" i="5" s="1"/>
  <c r="Y386" i="5"/>
  <c r="U391" i="5"/>
  <c r="D60" i="18"/>
  <c r="Y362" i="5"/>
  <c r="Y558" i="5"/>
  <c r="U563" i="5"/>
  <c r="D87" i="18"/>
  <c r="Y483" i="5"/>
  <c r="AI685" i="5"/>
  <c r="U690" i="5"/>
  <c r="D106" i="18"/>
  <c r="H106" i="18" s="1"/>
  <c r="Y441" i="5"/>
  <c r="U446" i="5"/>
  <c r="D68" i="18"/>
  <c r="Y404" i="5"/>
  <c r="Y380" i="5"/>
  <c r="U385" i="5"/>
  <c r="D59" i="18"/>
  <c r="Y760" i="5"/>
  <c r="U764" i="5"/>
  <c r="D118" i="18"/>
  <c r="H118" i="18" s="1"/>
  <c r="Y552" i="5"/>
  <c r="D86" i="18"/>
  <c r="U557" i="5"/>
  <c r="Y539" i="5"/>
  <c r="Y527" i="5"/>
  <c r="D82" i="18"/>
  <c r="H82" i="18" s="1"/>
  <c r="U532" i="5"/>
  <c r="Y520" i="5"/>
  <c r="U526" i="5"/>
  <c r="D81" i="18"/>
  <c r="AI710" i="5"/>
  <c r="AM710" i="5" s="1"/>
  <c r="Y459" i="5"/>
  <c r="Y793" i="5"/>
  <c r="AI679" i="5"/>
  <c r="AM679" i="5" s="1"/>
  <c r="D105" i="18"/>
  <c r="U684" i="5"/>
  <c r="AI623" i="5"/>
  <c r="AM623" i="5" s="1"/>
  <c r="D97" i="18"/>
  <c r="H97" i="18" s="1"/>
  <c r="U630" i="5"/>
  <c r="Y435" i="5"/>
  <c r="D67" i="18"/>
  <c r="U440" i="5"/>
  <c r="Y398" i="5"/>
  <c r="U403" i="5"/>
  <c r="D62" i="18"/>
  <c r="H62" i="18" s="1"/>
  <c r="Y374" i="5"/>
  <c r="U379" i="5"/>
  <c r="D58" i="18"/>
  <c r="H58" i="18" s="1"/>
  <c r="Y753" i="5"/>
  <c r="D117" i="18"/>
  <c r="H117" i="18" s="1"/>
  <c r="U758" i="5"/>
  <c r="Y805" i="5"/>
  <c r="U810" i="5"/>
  <c r="D125" i="18"/>
  <c r="AI765" i="5"/>
  <c r="U770" i="5"/>
  <c r="D119" i="18"/>
  <c r="H119" i="18" s="1"/>
  <c r="AI590" i="5"/>
  <c r="AM590" i="5" s="1"/>
  <c r="AI578" i="5"/>
  <c r="AM578" i="5" s="1"/>
  <c r="Y533" i="5"/>
  <c r="U538" i="5"/>
  <c r="D83" i="18"/>
  <c r="Y514" i="5"/>
  <c r="D80" i="18"/>
  <c r="U519" i="5"/>
  <c r="Y574" i="5"/>
  <c r="U577" i="5"/>
  <c r="D89" i="18"/>
  <c r="H89" i="18" s="1"/>
  <c r="Y741" i="5"/>
  <c r="D115" i="18"/>
  <c r="U746" i="5"/>
  <c r="AI697" i="5"/>
  <c r="AI673" i="5"/>
  <c r="AM673" i="5" s="1"/>
  <c r="U678" i="5"/>
  <c r="D104" i="18"/>
  <c r="AI617" i="5"/>
  <c r="AM617" i="5" s="1"/>
  <c r="U622" i="5"/>
  <c r="D96" i="18"/>
  <c r="H96" i="18" s="1"/>
  <c r="Y428" i="5"/>
  <c r="D66" i="18"/>
  <c r="H66" i="18" s="1"/>
  <c r="Y392" i="5"/>
  <c r="U397" i="5"/>
  <c r="D61" i="18"/>
  <c r="H61" i="18" s="1"/>
  <c r="Y368" i="5"/>
  <c r="U373" i="5"/>
  <c r="D57" i="18"/>
  <c r="Y747" i="5"/>
  <c r="U752" i="5"/>
  <c r="D116" i="18"/>
  <c r="Y799" i="5"/>
  <c r="U792" i="5"/>
  <c r="D122" i="18"/>
  <c r="AI597" i="5"/>
  <c r="AM597" i="5" s="1"/>
  <c r="Y588" i="5"/>
  <c r="U589" i="5"/>
  <c r="D91" i="18"/>
  <c r="H91" i="18" s="1"/>
  <c r="Y564" i="5"/>
  <c r="D88" i="18"/>
  <c r="U570" i="5"/>
  <c r="AI215" i="5"/>
  <c r="AM215" i="5" s="1"/>
  <c r="U221" i="5"/>
  <c r="D34" i="18"/>
  <c r="AI209" i="5"/>
  <c r="AM209" i="5" s="1"/>
  <c r="D33" i="18"/>
  <c r="U214" i="5"/>
  <c r="AI7" i="5"/>
  <c r="AM7" i="5" s="1"/>
  <c r="D35" i="18"/>
  <c r="U228" i="5"/>
  <c r="AI182" i="5"/>
  <c r="AM182" i="5" s="1"/>
  <c r="D29" i="18"/>
  <c r="U188" i="5"/>
  <c r="AI168" i="5"/>
  <c r="AM168" i="5" s="1"/>
  <c r="AI38" i="5"/>
  <c r="AM38" i="5" s="1"/>
  <c r="D7" i="18"/>
  <c r="U43" i="5"/>
  <c r="AI203" i="5"/>
  <c r="AM203" i="5" s="1"/>
  <c r="U208" i="5"/>
  <c r="D32" i="18"/>
  <c r="AI289" i="5"/>
  <c r="AM289" i="5" s="1"/>
  <c r="U255" i="5"/>
  <c r="D39" i="18"/>
  <c r="AI189" i="5"/>
  <c r="AM189" i="5" s="1"/>
  <c r="U195" i="5"/>
  <c r="D30" i="18"/>
  <c r="H30" i="18" s="1"/>
  <c r="AI174" i="5"/>
  <c r="AM174" i="5" s="1"/>
  <c r="U37" i="5"/>
  <c r="D6" i="18"/>
  <c r="AI26" i="5"/>
  <c r="AM26" i="5" s="1"/>
  <c r="D5" i="18"/>
  <c r="U31" i="5"/>
  <c r="D43" i="18"/>
  <c r="U282" i="5"/>
  <c r="AI19" i="5"/>
  <c r="AM19" i="5" s="1"/>
  <c r="U25" i="5"/>
  <c r="D4" i="18"/>
  <c r="D31" i="18"/>
  <c r="U202" i="5"/>
  <c r="AI13" i="5"/>
  <c r="AM13" i="5" s="1"/>
  <c r="D3" i="18"/>
  <c r="U18" i="5"/>
  <c r="Y167" i="5"/>
  <c r="AI154" i="5"/>
  <c r="AM154" i="5" s="1"/>
  <c r="U159" i="5"/>
  <c r="D25" i="18"/>
  <c r="AI160" i="5"/>
  <c r="AM160" i="5" s="1"/>
  <c r="D26" i="18"/>
  <c r="U166" i="5"/>
  <c r="P799" i="5"/>
  <c r="S230" i="5"/>
  <c r="U230" i="5" s="1"/>
  <c r="Y230" i="5" s="1"/>
  <c r="P265" i="5"/>
  <c r="AI537" i="5"/>
  <c r="AM537" i="5" s="1"/>
  <c r="AI155" i="5"/>
  <c r="AM155" i="5" s="1"/>
  <c r="AI747" i="5"/>
  <c r="AM747" i="5" s="1"/>
  <c r="AI615" i="5"/>
  <c r="AM615" i="5" s="1"/>
  <c r="AI372" i="5"/>
  <c r="AM372" i="5" s="1"/>
  <c r="AI743" i="5"/>
  <c r="AM743" i="5" s="1"/>
  <c r="AI761" i="5"/>
  <c r="AM761" i="5" s="1"/>
  <c r="AI564" i="5"/>
  <c r="AM564" i="5" s="1"/>
  <c r="AI621" i="5"/>
  <c r="AM621" i="5" s="1"/>
  <c r="P229" i="5"/>
  <c r="P805" i="5"/>
  <c r="P535" i="5"/>
  <c r="P254" i="5"/>
  <c r="AI171" i="5"/>
  <c r="AM171" i="5" s="1"/>
  <c r="AI686" i="5"/>
  <c r="AM686" i="5" s="1"/>
  <c r="AI443" i="5"/>
  <c r="AM443" i="5" s="1"/>
  <c r="AI762" i="5"/>
  <c r="AM762" i="5" s="1"/>
  <c r="P539" i="5"/>
  <c r="P290" i="5"/>
  <c r="AI552" i="5"/>
  <c r="AM552" i="5" s="1"/>
  <c r="AI539" i="5"/>
  <c r="AM539" i="5" s="1"/>
  <c r="AI423" i="5"/>
  <c r="AM423" i="5" s="1"/>
  <c r="S283" i="5"/>
  <c r="U283" i="5" s="1"/>
  <c r="P222" i="5"/>
  <c r="S598" i="5"/>
  <c r="U598" i="5" s="1"/>
  <c r="Y598" i="5" s="1"/>
  <c r="P556" i="5"/>
  <c r="P516" i="5"/>
  <c r="AI392" i="5"/>
  <c r="AM392" i="5" s="1"/>
  <c r="AI290" i="5"/>
  <c r="AM290" i="5" s="1"/>
  <c r="Y790" i="5"/>
  <c r="AI22" i="5"/>
  <c r="AM22" i="5" s="1"/>
  <c r="P797" i="5"/>
  <c r="P689" i="5"/>
  <c r="AI681" i="5"/>
  <c r="AM681" i="5" s="1"/>
  <c r="AI625" i="5"/>
  <c r="AM625" i="5" s="1"/>
  <c r="P567" i="5"/>
  <c r="P552" i="5"/>
  <c r="AI522" i="5"/>
  <c r="AM522" i="5" s="1"/>
  <c r="AI438" i="5"/>
  <c r="AM438" i="5" s="1"/>
  <c r="AI414" i="5"/>
  <c r="AM414" i="5" s="1"/>
  <c r="AI387" i="5"/>
  <c r="AM387" i="5" s="1"/>
  <c r="AI368" i="5"/>
  <c r="AM368" i="5" s="1"/>
  <c r="P277" i="5"/>
  <c r="P190" i="5"/>
  <c r="S262" i="5"/>
  <c r="U262" i="5" s="1"/>
  <c r="AI217" i="5"/>
  <c r="AM217" i="5" s="1"/>
  <c r="AI190" i="5"/>
  <c r="AM190" i="5" s="1"/>
  <c r="AI161" i="5"/>
  <c r="AM161" i="5" s="1"/>
  <c r="AI17" i="5"/>
  <c r="AM17" i="5" s="1"/>
  <c r="P787" i="5"/>
  <c r="P803" i="5"/>
  <c r="AI756" i="5"/>
  <c r="AM756" i="5" s="1"/>
  <c r="AI742" i="5"/>
  <c r="AM742" i="5" s="1"/>
  <c r="AI676" i="5"/>
  <c r="AM676" i="5" s="1"/>
  <c r="P588" i="5"/>
  <c r="P534" i="5"/>
  <c r="AI689" i="5"/>
  <c r="AI588" i="5"/>
  <c r="AM588" i="5" s="1"/>
  <c r="AI534" i="5"/>
  <c r="AM534" i="5" s="1"/>
  <c r="AI516" i="5"/>
  <c r="AM516" i="5" s="1"/>
  <c r="AI382" i="5"/>
  <c r="AM382" i="5" s="1"/>
  <c r="P251" i="5"/>
  <c r="S241" i="5"/>
  <c r="U241" i="5" s="1"/>
  <c r="AI211" i="5"/>
  <c r="AM211" i="5" s="1"/>
  <c r="AI34" i="5"/>
  <c r="AM34" i="5" s="1"/>
  <c r="AI695" i="5"/>
  <c r="AM695" i="5" s="1"/>
  <c r="AI671" i="5"/>
  <c r="AM671" i="5" s="1"/>
  <c r="AI620" i="5"/>
  <c r="AM620" i="5" s="1"/>
  <c r="P578" i="5"/>
  <c r="P561" i="5"/>
  <c r="P522" i="5"/>
  <c r="AI556" i="5"/>
  <c r="AM556" i="5" s="1"/>
  <c r="AI448" i="5"/>
  <c r="AM448" i="5" s="1"/>
  <c r="AI428" i="5"/>
  <c r="AM428" i="5" s="1"/>
  <c r="AI396" i="5"/>
  <c r="AM396" i="5" s="1"/>
  <c r="P182" i="5"/>
  <c r="S266" i="5"/>
  <c r="U266" i="5" s="1"/>
  <c r="Y266" i="5" s="1"/>
  <c r="AI199" i="5"/>
  <c r="AM199" i="5" s="1"/>
  <c r="AI179" i="5"/>
  <c r="AM179" i="5" s="1"/>
  <c r="AI29" i="5"/>
  <c r="AM29" i="5" s="1"/>
  <c r="P279" i="5"/>
  <c r="AI291" i="5"/>
  <c r="AM291" i="5" s="1"/>
  <c r="P800" i="5"/>
  <c r="P765" i="5"/>
  <c r="AI677" i="5"/>
  <c r="AM677" i="5" s="1"/>
  <c r="P558" i="5"/>
  <c r="AI558" i="5"/>
  <c r="AM558" i="5" s="1"/>
  <c r="S233" i="5"/>
  <c r="U233" i="5" s="1"/>
  <c r="Y233" i="5" s="1"/>
  <c r="AI753" i="5"/>
  <c r="AM753" i="5" s="1"/>
  <c r="AI668" i="5"/>
  <c r="AM668" i="5" s="1"/>
  <c r="AI805" i="5"/>
  <c r="AM805" i="5" s="1"/>
  <c r="P791" i="5"/>
  <c r="AI687" i="5"/>
  <c r="AM687" i="5" s="1"/>
  <c r="P263" i="5"/>
  <c r="AI30" i="5"/>
  <c r="AM30" i="5" s="1"/>
  <c r="P238" i="5"/>
  <c r="AI540" i="5"/>
  <c r="AM540" i="5" s="1"/>
  <c r="AI806" i="5"/>
  <c r="AM806" i="5" s="1"/>
  <c r="S801" i="5"/>
  <c r="U801" i="5" s="1"/>
  <c r="Y801" i="5" s="1"/>
  <c r="S795" i="5"/>
  <c r="U795" i="5" s="1"/>
  <c r="Y795" i="5" s="1"/>
  <c r="AI554" i="5"/>
  <c r="AM554" i="5" s="1"/>
  <c r="S271" i="5"/>
  <c r="U271" i="5" s="1"/>
  <c r="Y271" i="5" s="1"/>
  <c r="AI165" i="5"/>
  <c r="AM165" i="5" s="1"/>
  <c r="AI152" i="5"/>
  <c r="AM152" i="5" s="1"/>
  <c r="AI41" i="5"/>
  <c r="AM41" i="5" s="1"/>
  <c r="AI394" i="5"/>
  <c r="AM394" i="5" s="1"/>
  <c r="S287" i="5"/>
  <c r="U287" i="5" s="1"/>
  <c r="Y287" i="5" s="1"/>
  <c r="AI177" i="5"/>
  <c r="AM177" i="5" s="1"/>
  <c r="AI574" i="5"/>
  <c r="AM574" i="5" s="1"/>
  <c r="AI559" i="5"/>
  <c r="AM559" i="5" s="1"/>
  <c r="AI162" i="5"/>
  <c r="AM162" i="5" s="1"/>
  <c r="AI20" i="5"/>
  <c r="AM20" i="5" s="1"/>
  <c r="AI763" i="5"/>
  <c r="P579" i="5"/>
  <c r="P569" i="5"/>
  <c r="P523" i="5"/>
  <c r="AI566" i="5"/>
  <c r="AM566" i="5" s="1"/>
  <c r="AI553" i="5"/>
  <c r="AM553" i="5" s="1"/>
  <c r="AI535" i="5"/>
  <c r="AM535" i="5" s="1"/>
  <c r="AI529" i="5"/>
  <c r="AM529" i="5" s="1"/>
  <c r="AI517" i="5"/>
  <c r="AM517" i="5" s="1"/>
  <c r="AI444" i="5"/>
  <c r="AM444" i="5" s="1"/>
  <c r="AI435" i="5"/>
  <c r="AM435" i="5" s="1"/>
  <c r="AI424" i="5"/>
  <c r="AM424" i="5" s="1"/>
  <c r="AI378" i="5"/>
  <c r="AM378" i="5" s="1"/>
  <c r="AI369" i="5"/>
  <c r="AM369" i="5" s="1"/>
  <c r="S285" i="5"/>
  <c r="U285" i="5" s="1"/>
  <c r="Y285" i="5" s="1"/>
  <c r="S245" i="5"/>
  <c r="U245" i="5" s="1"/>
  <c r="Y245" i="5" s="1"/>
  <c r="P186" i="5"/>
  <c r="P171" i="5"/>
  <c r="AI183" i="5"/>
  <c r="AM183" i="5" s="1"/>
  <c r="AI176" i="5"/>
  <c r="AM176" i="5" s="1"/>
  <c r="AI748" i="5"/>
  <c r="AM748" i="5" s="1"/>
  <c r="AI682" i="5"/>
  <c r="AM682" i="5" s="1"/>
  <c r="AI626" i="5"/>
  <c r="AM626" i="5" s="1"/>
  <c r="P562" i="5"/>
  <c r="P553" i="5"/>
  <c r="P540" i="5"/>
  <c r="P530" i="5"/>
  <c r="P291" i="5"/>
  <c r="S236" i="5"/>
  <c r="U236" i="5" s="1"/>
  <c r="Y236" i="5" s="1"/>
  <c r="S231" i="5"/>
  <c r="U231" i="5" s="1"/>
  <c r="Y231" i="5" s="1"/>
  <c r="AI39" i="5"/>
  <c r="AM39" i="5" s="1"/>
  <c r="AI24" i="5"/>
  <c r="AM24" i="5" s="1"/>
  <c r="P808" i="5"/>
  <c r="P590" i="5"/>
  <c r="P517" i="5"/>
  <c r="AI569" i="5"/>
  <c r="AM569" i="5" s="1"/>
  <c r="AI562" i="5"/>
  <c r="AM562" i="5" s="1"/>
  <c r="AI523" i="5"/>
  <c r="AM523" i="5" s="1"/>
  <c r="AI449" i="5"/>
  <c r="AM449" i="5" s="1"/>
  <c r="AI429" i="5"/>
  <c r="AM429" i="5" s="1"/>
  <c r="AI415" i="5"/>
  <c r="AM415" i="5" s="1"/>
  <c r="AI374" i="5"/>
  <c r="AM374" i="5" s="1"/>
  <c r="AI364" i="5"/>
  <c r="AM364" i="5" s="1"/>
  <c r="P192" i="5"/>
  <c r="P183" i="5"/>
  <c r="AI170" i="5"/>
  <c r="AM170" i="5" s="1"/>
  <c r="AI150" i="5"/>
  <c r="AM150" i="5" s="1"/>
  <c r="P273" i="5"/>
  <c r="P239" i="5"/>
  <c r="S232" i="5"/>
  <c r="U232" i="5" s="1"/>
  <c r="Y232" i="5" s="1"/>
  <c r="AI11" i="5"/>
  <c r="AM11" i="5" s="1"/>
  <c r="P565" i="5"/>
  <c r="AI413" i="5"/>
  <c r="AM413" i="5" s="1"/>
  <c r="S237" i="5"/>
  <c r="U237" i="5" s="1"/>
  <c r="Y237" i="5" s="1"/>
  <c r="AI675" i="5"/>
  <c r="AM675" i="5" s="1"/>
  <c r="AI527" i="5"/>
  <c r="AM527" i="5" s="1"/>
  <c r="AI520" i="5"/>
  <c r="AM520" i="5" s="1"/>
  <c r="S235" i="5"/>
  <c r="U235" i="5" s="1"/>
  <c r="AI40" i="5"/>
  <c r="AM40" i="5" s="1"/>
  <c r="AI437" i="5"/>
  <c r="AM437" i="5" s="1"/>
  <c r="AI400" i="5"/>
  <c r="AM400" i="5" s="1"/>
  <c r="AI619" i="5"/>
  <c r="AM619" i="5" s="1"/>
  <c r="S783" i="5"/>
  <c r="U783" i="5" s="1"/>
  <c r="Y783" i="5" s="1"/>
  <c r="P802" i="5"/>
  <c r="S796" i="5"/>
  <c r="U796" i="5" s="1"/>
  <c r="Y796" i="5" s="1"/>
  <c r="AI680" i="5"/>
  <c r="AM680" i="5" s="1"/>
  <c r="AI665" i="5"/>
  <c r="AM665" i="5" s="1"/>
  <c r="AI624" i="5"/>
  <c r="AM624" i="5" s="1"/>
  <c r="P550" i="5"/>
  <c r="P533" i="5"/>
  <c r="P515" i="5"/>
  <c r="AI576" i="5"/>
  <c r="AM576" i="5" s="1"/>
  <c r="AI442" i="5"/>
  <c r="AM442" i="5" s="1"/>
  <c r="AI422" i="5"/>
  <c r="AM422" i="5" s="1"/>
  <c r="AI390" i="5"/>
  <c r="AM390" i="5" s="1"/>
  <c r="AI376" i="5"/>
  <c r="AM376" i="5" s="1"/>
  <c r="AI362" i="5"/>
  <c r="AM362" i="5" s="1"/>
  <c r="P249" i="5"/>
  <c r="P224" i="5"/>
  <c r="P219" i="5"/>
  <c r="P260" i="5"/>
  <c r="AI197" i="5"/>
  <c r="AM197" i="5" s="1"/>
  <c r="P807" i="5"/>
  <c r="AI807" i="5"/>
  <c r="AM807" i="5" s="1"/>
  <c r="AI755" i="5"/>
  <c r="AM755" i="5" s="1"/>
  <c r="AI694" i="5"/>
  <c r="AM694" i="5" s="1"/>
  <c r="AI670" i="5"/>
  <c r="AM670" i="5" s="1"/>
  <c r="AI613" i="5"/>
  <c r="AM613" i="5" s="1"/>
  <c r="P560" i="5"/>
  <c r="P289" i="5"/>
  <c r="AI533" i="5"/>
  <c r="AM533" i="5" s="1"/>
  <c r="AI528" i="5"/>
  <c r="AM528" i="5" s="1"/>
  <c r="AI515" i="5"/>
  <c r="AM515" i="5" s="1"/>
  <c r="AI431" i="5"/>
  <c r="AM431" i="5" s="1"/>
  <c r="AI386" i="5"/>
  <c r="AM386" i="5" s="1"/>
  <c r="AI366" i="5"/>
  <c r="AM366" i="5" s="1"/>
  <c r="P174" i="5"/>
  <c r="AI178" i="5"/>
  <c r="AM178" i="5" s="1"/>
  <c r="AI36" i="5"/>
  <c r="AM36" i="5" s="1"/>
  <c r="AI28" i="5"/>
  <c r="AM28" i="5" s="1"/>
  <c r="AI750" i="5"/>
  <c r="AM750" i="5" s="1"/>
  <c r="P576" i="5"/>
  <c r="P555" i="5"/>
  <c r="P537" i="5"/>
  <c r="P527" i="5"/>
  <c r="P520" i="5"/>
  <c r="AI565" i="5"/>
  <c r="AM565" i="5" s="1"/>
  <c r="AI560" i="5"/>
  <c r="AM560" i="5" s="1"/>
  <c r="AI550" i="5"/>
  <c r="AM550" i="5" s="1"/>
  <c r="AI447" i="5"/>
  <c r="AM447" i="5" s="1"/>
  <c r="AI407" i="5"/>
  <c r="AM407" i="5" s="1"/>
  <c r="AI381" i="5"/>
  <c r="AM381" i="5" s="1"/>
  <c r="P189" i="5"/>
  <c r="AI157" i="5"/>
  <c r="AM157" i="5" s="1"/>
  <c r="AI151" i="5"/>
  <c r="AM151" i="5" s="1"/>
  <c r="AI21" i="5"/>
  <c r="AM21" i="5" s="1"/>
  <c r="AI16" i="5"/>
  <c r="AM16" i="5" s="1"/>
  <c r="AI809" i="5"/>
  <c r="AM809" i="5" s="1"/>
  <c r="P580" i="5"/>
  <c r="P541" i="5"/>
  <c r="P536" i="5"/>
  <c r="P531" i="5"/>
  <c r="AI592" i="5"/>
  <c r="AM592" i="5" s="1"/>
  <c r="AI580" i="5"/>
  <c r="AM580" i="5" s="1"/>
  <c r="AI541" i="5"/>
  <c r="AM541" i="5" s="1"/>
  <c r="AI531" i="5"/>
  <c r="AM531" i="5" s="1"/>
  <c r="P187" i="5"/>
  <c r="AI459" i="5"/>
  <c r="AM459" i="5" s="1"/>
  <c r="S264" i="5"/>
  <c r="U264" i="5" s="1"/>
  <c r="Y264" i="5" s="1"/>
  <c r="AI164" i="5"/>
  <c r="AM164" i="5" s="1"/>
  <c r="S781" i="5"/>
  <c r="U781" i="5" s="1"/>
  <c r="Y781" i="5" s="1"/>
  <c r="AI760" i="5"/>
  <c r="AM760" i="5" s="1"/>
  <c r="AI754" i="5"/>
  <c r="AM754" i="5" s="1"/>
  <c r="AI749" i="5"/>
  <c r="AM749" i="5" s="1"/>
  <c r="AI744" i="5"/>
  <c r="AM744" i="5" s="1"/>
  <c r="AI738" i="5"/>
  <c r="AM738" i="5" s="1"/>
  <c r="AI688" i="5"/>
  <c r="AI683" i="5"/>
  <c r="AM683" i="5" s="1"/>
  <c r="AI674" i="5"/>
  <c r="AM674" i="5" s="1"/>
  <c r="AI669" i="5"/>
  <c r="AM669" i="5" s="1"/>
  <c r="AI629" i="5"/>
  <c r="AM629" i="5" s="1"/>
  <c r="AI618" i="5"/>
  <c r="AM618" i="5" s="1"/>
  <c r="P593" i="5"/>
  <c r="P524" i="5"/>
  <c r="P518" i="5"/>
  <c r="P514" i="5"/>
  <c r="AI593" i="5"/>
  <c r="AM593" i="5" s="1"/>
  <c r="AI524" i="5"/>
  <c r="AM524" i="5" s="1"/>
  <c r="AI514" i="5"/>
  <c r="AM514" i="5" s="1"/>
  <c r="AI404" i="5"/>
  <c r="AM404" i="5" s="1"/>
  <c r="AI384" i="5"/>
  <c r="AM384" i="5" s="1"/>
  <c r="AI380" i="5"/>
  <c r="AM380" i="5" s="1"/>
  <c r="AI375" i="5"/>
  <c r="AM375" i="5" s="1"/>
  <c r="AI370" i="5"/>
  <c r="AM370" i="5" s="1"/>
  <c r="S257" i="5"/>
  <c r="U257" i="5" s="1"/>
  <c r="Y257" i="5" s="1"/>
  <c r="S246" i="5"/>
  <c r="U246" i="5" s="1"/>
  <c r="Y246" i="5" s="1"/>
  <c r="P196" i="5"/>
  <c r="AI207" i="5"/>
  <c r="AM207" i="5" s="1"/>
  <c r="P806" i="5"/>
  <c r="P564" i="5"/>
  <c r="P559" i="5"/>
  <c r="P554" i="5"/>
  <c r="AI399" i="5"/>
  <c r="AM399" i="5" s="1"/>
  <c r="AI360" i="5"/>
  <c r="AM360" i="5" s="1"/>
  <c r="P172" i="5"/>
  <c r="AI148" i="5"/>
  <c r="AM148" i="5" s="1"/>
  <c r="AI14" i="5"/>
  <c r="AM14" i="5" s="1"/>
  <c r="AI187" i="5"/>
  <c r="AM187" i="5" s="1"/>
  <c r="AI158" i="5"/>
  <c r="AM158" i="5" s="1"/>
  <c r="AI42" i="5"/>
  <c r="AM42" i="5" s="1"/>
  <c r="Y787" i="5"/>
  <c r="Y802" i="5"/>
  <c r="Y685" i="5"/>
  <c r="Y690" i="5" s="1"/>
  <c r="Y426" i="5"/>
  <c r="Y395" i="5"/>
  <c r="Y371" i="5"/>
  <c r="Y745" i="5"/>
  <c r="Y739" i="5"/>
  <c r="Y555" i="5"/>
  <c r="Y780" i="5"/>
  <c r="Y433" i="5"/>
  <c r="Y401" i="5"/>
  <c r="Y751" i="5"/>
  <c r="Y797" i="5"/>
  <c r="Y597" i="5"/>
  <c r="Y578" i="5"/>
  <c r="Y567" i="5"/>
  <c r="Y561" i="5"/>
  <c r="Y525" i="5"/>
  <c r="Y697" i="5"/>
  <c r="Y673" i="5"/>
  <c r="Y617" i="5"/>
  <c r="Y439" i="5"/>
  <c r="Y410" i="5"/>
  <c r="Y383" i="5"/>
  <c r="Y757" i="5"/>
  <c r="Y590" i="5"/>
  <c r="Y530" i="5"/>
  <c r="Y765" i="5"/>
  <c r="Y679" i="5"/>
  <c r="Y623" i="5"/>
  <c r="Y445" i="5"/>
  <c r="Y389" i="5"/>
  <c r="Y536" i="5"/>
  <c r="Y518" i="5"/>
  <c r="Y710" i="5"/>
  <c r="AM426" i="5"/>
  <c r="AI460" i="5"/>
  <c r="AM460" i="5" s="1"/>
  <c r="AI445" i="5"/>
  <c r="AM445" i="5" s="1"/>
  <c r="AI441" i="5"/>
  <c r="AM441" i="5" s="1"/>
  <c r="AI436" i="5"/>
  <c r="AM436" i="5" s="1"/>
  <c r="AI430" i="5"/>
  <c r="AM430" i="5" s="1"/>
  <c r="AI425" i="5"/>
  <c r="AM425" i="5" s="1"/>
  <c r="AI411" i="5"/>
  <c r="AM411" i="5" s="1"/>
  <c r="AI402" i="5"/>
  <c r="AM402" i="5" s="1"/>
  <c r="AI398" i="5"/>
  <c r="AM398" i="5" s="1"/>
  <c r="AI393" i="5"/>
  <c r="AM393" i="5" s="1"/>
  <c r="AI388" i="5"/>
  <c r="AM388" i="5" s="1"/>
  <c r="AI213" i="5"/>
  <c r="AM213" i="5" s="1"/>
  <c r="AI205" i="5"/>
  <c r="AM205" i="5" s="1"/>
  <c r="AI194" i="5"/>
  <c r="AM194" i="5" s="1"/>
  <c r="AI184" i="5"/>
  <c r="AM184" i="5" s="1"/>
  <c r="AI172" i="5"/>
  <c r="AM172" i="5" s="1"/>
  <c r="AI167" i="5"/>
  <c r="AM167" i="5" s="1"/>
  <c r="AI156" i="5"/>
  <c r="AM156" i="5" s="1"/>
  <c r="AI35" i="5"/>
  <c r="AM35" i="5" s="1"/>
  <c r="Y196" i="5"/>
  <c r="Y215" i="5"/>
  <c r="Y209" i="5"/>
  <c r="Y203" i="5"/>
  <c r="Y289" i="5"/>
  <c r="Y189" i="5"/>
  <c r="Y174" i="5"/>
  <c r="Y168" i="5"/>
  <c r="AI201" i="5"/>
  <c r="AM201" i="5" s="1"/>
  <c r="AI192" i="5"/>
  <c r="AM192" i="5" s="1"/>
  <c r="AI186" i="5"/>
  <c r="AM186" i="5" s="1"/>
  <c r="AI169" i="5"/>
  <c r="AI33" i="5"/>
  <c r="AM33" i="5" s="1"/>
  <c r="AI27" i="5"/>
  <c r="AM27" i="5" s="1"/>
  <c r="Y256" i="5"/>
  <c r="Y222" i="5"/>
  <c r="Y359" i="5"/>
  <c r="Y276" i="5"/>
  <c r="Y229" i="5"/>
  <c r="Y377" i="5"/>
  <c r="Y182" i="5"/>
  <c r="Y249" i="5"/>
  <c r="Y365" i="5"/>
  <c r="Y160" i="5"/>
  <c r="Y68" i="5"/>
  <c r="Y38" i="5"/>
  <c r="AM395" i="5"/>
  <c r="AM371" i="5"/>
  <c r="AI218" i="5"/>
  <c r="AM218" i="5" s="1"/>
  <c r="AI212" i="5"/>
  <c r="AM212" i="5" s="1"/>
  <c r="AI206" i="5"/>
  <c r="AM206" i="5" s="1"/>
  <c r="AI200" i="5"/>
  <c r="AM200" i="5" s="1"/>
  <c r="Y154" i="5"/>
  <c r="AM410" i="5"/>
  <c r="AM401" i="5"/>
  <c r="AM377" i="5"/>
  <c r="Y80" i="5"/>
  <c r="Y19" i="5"/>
  <c r="Y106" i="5"/>
  <c r="Y32" i="5"/>
  <c r="Y26" i="5"/>
  <c r="Y13" i="5"/>
  <c r="AM389" i="5"/>
  <c r="AM365" i="5"/>
  <c r="AI15" i="5"/>
  <c r="AM15" i="5" s="1"/>
  <c r="AI10" i="5"/>
  <c r="AM10" i="5" s="1"/>
  <c r="AM383" i="5"/>
  <c r="AM797" i="5"/>
  <c r="AM433" i="5"/>
  <c r="AI32" i="5"/>
  <c r="AM32" i="5" s="1"/>
  <c r="AM685" i="5"/>
  <c r="U667" i="5"/>
  <c r="U408" i="5"/>
  <c r="Y408" i="5" s="1"/>
  <c r="U363" i="5"/>
  <c r="Y363" i="5" s="1"/>
  <c r="U9" i="5"/>
  <c r="Y9" i="5" s="1"/>
  <c r="Y7" i="5"/>
  <c r="U579" i="5"/>
  <c r="Y579" i="5" s="1"/>
  <c r="U595" i="5"/>
  <c r="Y595" i="5" s="1"/>
  <c r="AM697" i="5"/>
  <c r="AI8" i="5"/>
  <c r="AM8" i="5" s="1"/>
  <c r="AI808" i="5"/>
  <c r="AM808" i="5" s="1"/>
  <c r="AK741" i="5"/>
  <c r="AJ735" i="5"/>
  <c r="AH735" i="5"/>
  <c r="AJ741" i="5"/>
  <c r="AH741" i="5"/>
  <c r="AK735" i="5"/>
  <c r="S723" i="5"/>
  <c r="U723" i="5" s="1"/>
  <c r="P723" i="5"/>
  <c r="S721" i="5"/>
  <c r="U721" i="5" s="1"/>
  <c r="P721" i="5"/>
  <c r="S720" i="5"/>
  <c r="U720" i="5" s="1"/>
  <c r="Y720" i="5" s="1"/>
  <c r="P720" i="5"/>
  <c r="S719" i="5"/>
  <c r="U719" i="5" s="1"/>
  <c r="Y719" i="5" s="1"/>
  <c r="P719" i="5"/>
  <c r="S718" i="5"/>
  <c r="U718" i="5" s="1"/>
  <c r="Y718" i="5" s="1"/>
  <c r="P718" i="5"/>
  <c r="S717" i="5"/>
  <c r="U717" i="5" s="1"/>
  <c r="Y717" i="5" s="1"/>
  <c r="P717" i="5"/>
  <c r="S716" i="5"/>
  <c r="U716" i="5" s="1"/>
  <c r="P716" i="5"/>
  <c r="S714" i="5"/>
  <c r="U714" i="5" s="1"/>
  <c r="Y714" i="5" s="1"/>
  <c r="P714" i="5"/>
  <c r="AK712" i="5"/>
  <c r="AJ712" i="5"/>
  <c r="AH712" i="5"/>
  <c r="S692" i="5"/>
  <c r="U692" i="5" s="1"/>
  <c r="Y692" i="5" s="1"/>
  <c r="P692" i="5"/>
  <c r="S712" i="5"/>
  <c r="U712" i="5" s="1"/>
  <c r="Y712" i="5" s="1"/>
  <c r="P712" i="5"/>
  <c r="S711" i="5"/>
  <c r="U711" i="5" s="1"/>
  <c r="Y711" i="5" s="1"/>
  <c r="P711" i="5"/>
  <c r="S708" i="5"/>
  <c r="U708" i="5" s="1"/>
  <c r="Y708" i="5" s="1"/>
  <c r="P708" i="5"/>
  <c r="S707" i="5"/>
  <c r="U707" i="5" s="1"/>
  <c r="Y707" i="5" s="1"/>
  <c r="P707" i="5"/>
  <c r="S706" i="5"/>
  <c r="U706" i="5" s="1"/>
  <c r="Y706" i="5" s="1"/>
  <c r="P706" i="5"/>
  <c r="S705" i="5"/>
  <c r="U705" i="5" s="1"/>
  <c r="Y705" i="5" s="1"/>
  <c r="P705" i="5"/>
  <c r="S704" i="5"/>
  <c r="U704" i="5" s="1"/>
  <c r="P704" i="5"/>
  <c r="S702" i="5"/>
  <c r="U702" i="5" s="1"/>
  <c r="Y702" i="5" s="1"/>
  <c r="P702" i="5"/>
  <c r="S701" i="5"/>
  <c r="U701" i="5" s="1"/>
  <c r="Y701" i="5" s="1"/>
  <c r="P701" i="5"/>
  <c r="S700" i="5"/>
  <c r="U700" i="5" s="1"/>
  <c r="Y700" i="5" s="1"/>
  <c r="P700" i="5"/>
  <c r="AJ693" i="5"/>
  <c r="AH693" i="5"/>
  <c r="AK693" i="5"/>
  <c r="AK691" i="5"/>
  <c r="AJ691" i="5"/>
  <c r="AH691" i="5"/>
  <c r="S664" i="5"/>
  <c r="U664" i="5" s="1"/>
  <c r="Y664" i="5" s="1"/>
  <c r="P664" i="5"/>
  <c r="S661" i="5"/>
  <c r="U661" i="5" s="1"/>
  <c r="Y661" i="5" s="1"/>
  <c r="P661" i="5"/>
  <c r="S658" i="5"/>
  <c r="U658" i="5" s="1"/>
  <c r="P658" i="5"/>
  <c r="S656" i="5"/>
  <c r="U656" i="5" s="1"/>
  <c r="Y656" i="5" s="1"/>
  <c r="P656" i="5"/>
  <c r="S651" i="5"/>
  <c r="U651" i="5" s="1"/>
  <c r="P651" i="5"/>
  <c r="S649" i="5"/>
  <c r="U649" i="5" s="1"/>
  <c r="Y649" i="5" s="1"/>
  <c r="P649" i="5"/>
  <c r="S648" i="5"/>
  <c r="U648" i="5" s="1"/>
  <c r="Y648" i="5" s="1"/>
  <c r="P648" i="5"/>
  <c r="S647" i="5"/>
  <c r="U647" i="5" s="1"/>
  <c r="Y647" i="5" s="1"/>
  <c r="P647" i="5"/>
  <c r="S645" i="5"/>
  <c r="U645" i="5" s="1"/>
  <c r="P645" i="5"/>
  <c r="S643" i="5"/>
  <c r="U643" i="5" s="1"/>
  <c r="Y643" i="5" s="1"/>
  <c r="P643" i="5"/>
  <c r="S642" i="5"/>
  <c r="U642" i="5" s="1"/>
  <c r="Y642" i="5" s="1"/>
  <c r="P642" i="5"/>
  <c r="S641" i="5"/>
  <c r="U641" i="5" s="1"/>
  <c r="Y641" i="5" s="1"/>
  <c r="P641" i="5"/>
  <c r="S640" i="5"/>
  <c r="U640" i="5" s="1"/>
  <c r="Y640" i="5" s="1"/>
  <c r="P640" i="5"/>
  <c r="S639" i="5"/>
  <c r="U639" i="5" s="1"/>
  <c r="P639" i="5"/>
  <c r="S637" i="5"/>
  <c r="U637" i="5" s="1"/>
  <c r="Y637" i="5" s="1"/>
  <c r="P637" i="5"/>
  <c r="S635" i="5"/>
  <c r="U635" i="5" s="1"/>
  <c r="Y635" i="5" s="1"/>
  <c r="P635" i="5"/>
  <c r="S633" i="5"/>
  <c r="U633" i="5" s="1"/>
  <c r="Y633" i="5" s="1"/>
  <c r="P633" i="5"/>
  <c r="S632" i="5"/>
  <c r="U632" i="5" s="1"/>
  <c r="Y632" i="5" s="1"/>
  <c r="P632" i="5"/>
  <c r="S631" i="5"/>
  <c r="U631" i="5" s="1"/>
  <c r="P631" i="5"/>
  <c r="AJ477" i="5"/>
  <c r="AH477" i="5"/>
  <c r="AJ471" i="5"/>
  <c r="AH471" i="5"/>
  <c r="AK477" i="5"/>
  <c r="AK471" i="5"/>
  <c r="AI599" i="5"/>
  <c r="AM599" i="5" s="1"/>
  <c r="AK608" i="5"/>
  <c r="AH608" i="5"/>
  <c r="AJ608" i="5"/>
  <c r="AK606" i="5"/>
  <c r="AH606" i="5"/>
  <c r="AJ606" i="5"/>
  <c r="AK604" i="5"/>
  <c r="AH604" i="5"/>
  <c r="AJ604" i="5"/>
  <c r="AK600" i="5"/>
  <c r="AH600" i="5"/>
  <c r="AJ600" i="5"/>
  <c r="S512" i="5"/>
  <c r="U512" i="5" s="1"/>
  <c r="P512" i="5"/>
  <c r="S511" i="5"/>
  <c r="U511" i="5" s="1"/>
  <c r="Y511" i="5" s="1"/>
  <c r="P511" i="5"/>
  <c r="S510" i="5"/>
  <c r="U510" i="5" s="1"/>
  <c r="Y510" i="5" s="1"/>
  <c r="P510" i="5"/>
  <c r="S508" i="5"/>
  <c r="U508" i="5" s="1"/>
  <c r="P508" i="5"/>
  <c r="S506" i="5"/>
  <c r="U506" i="5" s="1"/>
  <c r="P506" i="5"/>
  <c r="S505" i="5"/>
  <c r="U505" i="5" s="1"/>
  <c r="Y505" i="5" s="1"/>
  <c r="P505" i="5"/>
  <c r="S504" i="5"/>
  <c r="U504" i="5" s="1"/>
  <c r="Y504" i="5" s="1"/>
  <c r="P504" i="5"/>
  <c r="S503" i="5"/>
  <c r="U503" i="5" s="1"/>
  <c r="Y503" i="5" s="1"/>
  <c r="P503" i="5"/>
  <c r="S502" i="5"/>
  <c r="U502" i="5" s="1"/>
  <c r="P502" i="5"/>
  <c r="S500" i="5"/>
  <c r="U500" i="5" s="1"/>
  <c r="P500" i="5"/>
  <c r="S499" i="5"/>
  <c r="U499" i="5" s="1"/>
  <c r="Y499" i="5" s="1"/>
  <c r="P499" i="5"/>
  <c r="S497" i="5"/>
  <c r="U497" i="5" s="1"/>
  <c r="Y497" i="5" s="1"/>
  <c r="P497" i="5"/>
  <c r="S496" i="5"/>
  <c r="U496" i="5" s="1"/>
  <c r="P496" i="5"/>
  <c r="S494" i="5"/>
  <c r="U494" i="5" s="1"/>
  <c r="P494" i="5"/>
  <c r="S492" i="5"/>
  <c r="U492" i="5" s="1"/>
  <c r="Y492" i="5" s="1"/>
  <c r="P492" i="5"/>
  <c r="S491" i="5"/>
  <c r="U491" i="5" s="1"/>
  <c r="Y491" i="5" s="1"/>
  <c r="P491" i="5"/>
  <c r="S490" i="5"/>
  <c r="U490" i="5" s="1"/>
  <c r="Y490" i="5" s="1"/>
  <c r="P490" i="5"/>
  <c r="S489" i="5"/>
  <c r="U489" i="5" s="1"/>
  <c r="P489" i="5"/>
  <c r="S487" i="5"/>
  <c r="U487" i="5" s="1"/>
  <c r="P487" i="5"/>
  <c r="S486" i="5"/>
  <c r="U486" i="5" s="1"/>
  <c r="Y486" i="5" s="1"/>
  <c r="P486" i="5"/>
  <c r="S485" i="5"/>
  <c r="U485" i="5" s="1"/>
  <c r="Y485" i="5" s="1"/>
  <c r="P485" i="5"/>
  <c r="S484" i="5"/>
  <c r="U484" i="5" s="1"/>
  <c r="Y484" i="5" s="1"/>
  <c r="P484" i="5"/>
  <c r="S481" i="5"/>
  <c r="U481" i="5" s="1"/>
  <c r="P481" i="5"/>
  <c r="S480" i="5"/>
  <c r="U480" i="5" s="1"/>
  <c r="Y480" i="5" s="1"/>
  <c r="P480" i="5"/>
  <c r="S479" i="5"/>
  <c r="U479" i="5" s="1"/>
  <c r="Y479" i="5" s="1"/>
  <c r="P479" i="5"/>
  <c r="S478" i="5"/>
  <c r="U478" i="5" s="1"/>
  <c r="P478" i="5"/>
  <c r="S475" i="5"/>
  <c r="U475" i="5" s="1"/>
  <c r="P475" i="5"/>
  <c r="S474" i="5"/>
  <c r="U474" i="5" s="1"/>
  <c r="Y474" i="5" s="1"/>
  <c r="P474" i="5"/>
  <c r="S473" i="5"/>
  <c r="U473" i="5" s="1"/>
  <c r="Y473" i="5" s="1"/>
  <c r="P473" i="5"/>
  <c r="S472" i="5"/>
  <c r="U472" i="5" s="1"/>
  <c r="Y472" i="5" s="1"/>
  <c r="P472" i="5"/>
  <c r="S471" i="5"/>
  <c r="U471" i="5" s="1"/>
  <c r="P471" i="5"/>
  <c r="S469" i="5"/>
  <c r="U469" i="5" s="1"/>
  <c r="P469" i="5"/>
  <c r="S467" i="5"/>
  <c r="U467" i="5" s="1"/>
  <c r="Y467" i="5" s="1"/>
  <c r="P467" i="5"/>
  <c r="S466" i="5"/>
  <c r="U466" i="5" s="1"/>
  <c r="Y466" i="5" s="1"/>
  <c r="P466" i="5"/>
  <c r="S465" i="5"/>
  <c r="U465" i="5" s="1"/>
  <c r="P465" i="5"/>
  <c r="S463" i="5"/>
  <c r="U463" i="5" s="1"/>
  <c r="P463" i="5"/>
  <c r="AI652" i="5"/>
  <c r="AM652" i="5" s="1"/>
  <c r="S610" i="5"/>
  <c r="U610" i="5" s="1"/>
  <c r="P610" i="5"/>
  <c r="S608" i="5"/>
  <c r="U608" i="5" s="1"/>
  <c r="Y608" i="5" s="1"/>
  <c r="P608" i="5"/>
  <c r="S607" i="5"/>
  <c r="U607" i="5" s="1"/>
  <c r="Y607" i="5" s="1"/>
  <c r="P607" i="5"/>
  <c r="S606" i="5"/>
  <c r="U606" i="5" s="1"/>
  <c r="Y606" i="5" s="1"/>
  <c r="P606" i="5"/>
  <c r="S605" i="5"/>
  <c r="U605" i="5" s="1"/>
  <c r="Y605" i="5" s="1"/>
  <c r="P605" i="5"/>
  <c r="S358" i="5"/>
  <c r="U358" i="5" s="1"/>
  <c r="Y358" i="5" s="1"/>
  <c r="P358" i="5"/>
  <c r="S356" i="5"/>
  <c r="U356" i="5" s="1"/>
  <c r="P356" i="5"/>
  <c r="S351" i="5"/>
  <c r="U351" i="5" s="1"/>
  <c r="P351" i="5"/>
  <c r="S349" i="5"/>
  <c r="U349" i="5" s="1"/>
  <c r="Y349" i="5" s="1"/>
  <c r="P349" i="5"/>
  <c r="S343" i="5"/>
  <c r="U343" i="5" s="1"/>
  <c r="P343" i="5"/>
  <c r="S334" i="5"/>
  <c r="U334" i="5" s="1"/>
  <c r="P334" i="5"/>
  <c r="S329" i="5"/>
  <c r="U329" i="5" s="1"/>
  <c r="Y329" i="5" s="1"/>
  <c r="P329" i="5"/>
  <c r="S327" i="5"/>
  <c r="U327" i="5" s="1"/>
  <c r="Y327" i="5" s="1"/>
  <c r="P327" i="5"/>
  <c r="S324" i="5"/>
  <c r="U324" i="5" s="1"/>
  <c r="Y324" i="5" s="1"/>
  <c r="P324" i="5"/>
  <c r="S320" i="5"/>
  <c r="U320" i="5" s="1"/>
  <c r="P320" i="5"/>
  <c r="S316" i="5"/>
  <c r="U316" i="5" s="1"/>
  <c r="Y316" i="5" s="1"/>
  <c r="P316" i="5"/>
  <c r="S314" i="5"/>
  <c r="U314" i="5" s="1"/>
  <c r="Y314" i="5" s="1"/>
  <c r="P314" i="5"/>
  <c r="S311" i="5"/>
  <c r="U311" i="5" s="1"/>
  <c r="Y311" i="5" s="1"/>
  <c r="P311" i="5"/>
  <c r="S309" i="5"/>
  <c r="U309" i="5" s="1"/>
  <c r="Y309" i="5" s="1"/>
  <c r="P309" i="5"/>
  <c r="S307" i="5"/>
  <c r="U307" i="5" s="1"/>
  <c r="P307" i="5"/>
  <c r="S303" i="5"/>
  <c r="U303" i="5" s="1"/>
  <c r="Y303" i="5" s="1"/>
  <c r="P303" i="5"/>
  <c r="S301" i="5"/>
  <c r="U301" i="5" s="1"/>
  <c r="P301" i="5"/>
  <c r="S298" i="5"/>
  <c r="U298" i="5" s="1"/>
  <c r="Y298" i="5" s="1"/>
  <c r="P298" i="5"/>
  <c r="S296" i="5"/>
  <c r="U296" i="5" s="1"/>
  <c r="Y296" i="5" s="1"/>
  <c r="P296" i="5"/>
  <c r="S293" i="5"/>
  <c r="U293" i="5" s="1"/>
  <c r="Y293" i="5" s="1"/>
  <c r="P293" i="5"/>
  <c r="AK461" i="5"/>
  <c r="AH461" i="5"/>
  <c r="AJ461" i="5"/>
  <c r="AK456" i="5"/>
  <c r="AH456" i="5"/>
  <c r="AJ456" i="5"/>
  <c r="AK454" i="5"/>
  <c r="AH454" i="5"/>
  <c r="AJ454" i="5"/>
  <c r="AK451" i="5"/>
  <c r="AH451" i="5"/>
  <c r="AJ451" i="5"/>
  <c r="AK358" i="5"/>
  <c r="AJ358" i="5"/>
  <c r="AH358" i="5"/>
  <c r="AK356" i="5"/>
  <c r="AJ356" i="5"/>
  <c r="AH356" i="5"/>
  <c r="AK351" i="5"/>
  <c r="AJ351" i="5"/>
  <c r="AH351" i="5"/>
  <c r="AK349" i="5"/>
  <c r="AJ349" i="5"/>
  <c r="AH349" i="5"/>
  <c r="AK343" i="5"/>
  <c r="AJ343" i="5"/>
  <c r="AH343" i="5"/>
  <c r="AK346" i="5"/>
  <c r="AK335" i="5"/>
  <c r="AJ346" i="5"/>
  <c r="AH346" i="5"/>
  <c r="AJ335" i="5"/>
  <c r="AH335" i="5"/>
  <c r="AK331" i="5"/>
  <c r="AJ331" i="5"/>
  <c r="AH331" i="5"/>
  <c r="AK328" i="5"/>
  <c r="AJ328" i="5"/>
  <c r="AH328" i="5"/>
  <c r="AK326" i="5"/>
  <c r="AJ326" i="5"/>
  <c r="AH326" i="5"/>
  <c r="AK323" i="5"/>
  <c r="AJ323" i="5"/>
  <c r="AH323" i="5"/>
  <c r="AK318" i="5"/>
  <c r="AJ318" i="5"/>
  <c r="AH318" i="5"/>
  <c r="AK315" i="5"/>
  <c r="AJ315" i="5"/>
  <c r="AH315" i="5"/>
  <c r="AK313" i="5"/>
  <c r="AJ313" i="5"/>
  <c r="AH313" i="5"/>
  <c r="AK310" i="5"/>
  <c r="AJ310" i="5"/>
  <c r="AH310" i="5"/>
  <c r="AK308" i="5"/>
  <c r="AJ308" i="5"/>
  <c r="AH308" i="5"/>
  <c r="AK304" i="5"/>
  <c r="AJ304" i="5"/>
  <c r="AH304" i="5"/>
  <c r="AK302" i="5"/>
  <c r="AJ302" i="5"/>
  <c r="AH302" i="5"/>
  <c r="AK299" i="5"/>
  <c r="AJ299" i="5"/>
  <c r="AH299" i="5"/>
  <c r="AK297" i="5"/>
  <c r="AJ297" i="5"/>
  <c r="AH297" i="5"/>
  <c r="AK295" i="5"/>
  <c r="AJ295" i="5"/>
  <c r="AH295" i="5"/>
  <c r="AK292" i="5"/>
  <c r="AJ292" i="5"/>
  <c r="AH292" i="5"/>
  <c r="AI468" i="5"/>
  <c r="AM468" i="5" s="1"/>
  <c r="AJ76" i="5"/>
  <c r="AH76" i="5"/>
  <c r="AJ70" i="5"/>
  <c r="AH70" i="5"/>
  <c r="AK76" i="5"/>
  <c r="AK70" i="5"/>
  <c r="AI338" i="5"/>
  <c r="AM338" i="5" s="1"/>
  <c r="AI321" i="5"/>
  <c r="AM321" i="5" s="1"/>
  <c r="AK210" i="5"/>
  <c r="AK204" i="5"/>
  <c r="AJ210" i="5"/>
  <c r="AH210" i="5"/>
  <c r="AJ204" i="5"/>
  <c r="AH204" i="5"/>
  <c r="AI196" i="5"/>
  <c r="AM196" i="5" s="1"/>
  <c r="AI359" i="5"/>
  <c r="AI322" i="5"/>
  <c r="AM322" i="5" s="1"/>
  <c r="AI305" i="5"/>
  <c r="AM305" i="5" s="1"/>
  <c r="AI104" i="5"/>
  <c r="AM104" i="5" s="1"/>
  <c r="AI82" i="5"/>
  <c r="AM82" i="5" s="1"/>
  <c r="AI130" i="5"/>
  <c r="AM130" i="5" s="1"/>
  <c r="AI80" i="5"/>
  <c r="AM80" i="5" s="1"/>
  <c r="AI68" i="5"/>
  <c r="AM68" i="5" s="1"/>
  <c r="AM567" i="5"/>
  <c r="AM561" i="5"/>
  <c r="AM555" i="5"/>
  <c r="S813" i="5"/>
  <c r="U813" i="5" s="1"/>
  <c r="P813" i="5"/>
  <c r="S812" i="5"/>
  <c r="U812" i="5" s="1"/>
  <c r="Y812" i="5" s="1"/>
  <c r="P812" i="5"/>
  <c r="S811" i="5"/>
  <c r="U811" i="5" s="1"/>
  <c r="P811" i="5"/>
  <c r="AI794" i="5"/>
  <c r="AM794" i="5" s="1"/>
  <c r="AI793" i="5"/>
  <c r="AM793" i="5" s="1"/>
  <c r="AI791" i="5"/>
  <c r="AM791" i="5" s="1"/>
  <c r="AI790" i="5"/>
  <c r="AM790" i="5" s="1"/>
  <c r="AI787" i="5"/>
  <c r="AM787" i="5" s="1"/>
  <c r="AI785" i="5"/>
  <c r="AM785" i="5" s="1"/>
  <c r="AI782" i="5"/>
  <c r="AM782" i="5" s="1"/>
  <c r="AI780" i="5"/>
  <c r="AM780" i="5" s="1"/>
  <c r="AI779" i="5"/>
  <c r="AM779" i="5" s="1"/>
  <c r="AK765" i="5"/>
  <c r="AJ765" i="5"/>
  <c r="AH765" i="5"/>
  <c r="AK763" i="5"/>
  <c r="AJ763" i="5"/>
  <c r="AH763" i="5"/>
  <c r="S737" i="5"/>
  <c r="U737" i="5" s="1"/>
  <c r="Y737" i="5" s="1"/>
  <c r="P737" i="5"/>
  <c r="S736" i="5"/>
  <c r="U736" i="5" s="1"/>
  <c r="Y736" i="5" s="1"/>
  <c r="P736" i="5"/>
  <c r="S735" i="5"/>
  <c r="U735" i="5" s="1"/>
  <c r="P735" i="5"/>
  <c r="S733" i="5"/>
  <c r="U733" i="5" s="1"/>
  <c r="P733" i="5"/>
  <c r="S732" i="5"/>
  <c r="U732" i="5" s="1"/>
  <c r="Y732" i="5" s="1"/>
  <c r="P732" i="5"/>
  <c r="S731" i="5"/>
  <c r="U731" i="5" s="1"/>
  <c r="Y731" i="5" s="1"/>
  <c r="P731" i="5"/>
  <c r="S730" i="5"/>
  <c r="U730" i="5" s="1"/>
  <c r="Y730" i="5" s="1"/>
  <c r="P730" i="5"/>
  <c r="S729" i="5"/>
  <c r="U729" i="5" s="1"/>
  <c r="P729" i="5"/>
  <c r="S727" i="5"/>
  <c r="U727" i="5" s="1"/>
  <c r="P727" i="5"/>
  <c r="S726" i="5"/>
  <c r="U726" i="5" s="1"/>
  <c r="Y726" i="5" s="1"/>
  <c r="P726" i="5"/>
  <c r="S725" i="5"/>
  <c r="U725" i="5" s="1"/>
  <c r="Y725" i="5" s="1"/>
  <c r="P725" i="5"/>
  <c r="S724" i="5"/>
  <c r="U724" i="5" s="1"/>
  <c r="Y724" i="5" s="1"/>
  <c r="P724" i="5"/>
  <c r="AI803" i="5"/>
  <c r="AM803" i="5" s="1"/>
  <c r="AI802" i="5"/>
  <c r="AM802" i="5" s="1"/>
  <c r="AI800" i="5"/>
  <c r="AM800" i="5" s="1"/>
  <c r="AI799" i="5"/>
  <c r="AM799" i="5" s="1"/>
  <c r="AK711" i="5"/>
  <c r="AJ711" i="5"/>
  <c r="AH711" i="5"/>
  <c r="S691" i="5"/>
  <c r="U691" i="5" s="1"/>
  <c r="P691" i="5"/>
  <c r="S713" i="5"/>
  <c r="U713" i="5" s="1"/>
  <c r="Y713" i="5" s="1"/>
  <c r="P713" i="5"/>
  <c r="AJ713" i="5"/>
  <c r="AH713" i="5"/>
  <c r="AK713" i="5"/>
  <c r="AK692" i="5"/>
  <c r="AJ692" i="5"/>
  <c r="AH692" i="5"/>
  <c r="AK689" i="5"/>
  <c r="AJ689" i="5"/>
  <c r="AH689" i="5"/>
  <c r="AK688" i="5"/>
  <c r="AJ688" i="5"/>
  <c r="AH688" i="5"/>
  <c r="S612" i="5"/>
  <c r="U612" i="5" s="1"/>
  <c r="Y612" i="5" s="1"/>
  <c r="P612" i="5"/>
  <c r="AI653" i="5"/>
  <c r="AM653" i="5" s="1"/>
  <c r="AI646" i="5"/>
  <c r="AM646" i="5" s="1"/>
  <c r="AK610" i="5"/>
  <c r="AH610" i="5"/>
  <c r="AJ610" i="5"/>
  <c r="AK607" i="5"/>
  <c r="AH607" i="5"/>
  <c r="AJ607" i="5"/>
  <c r="AJ611" i="5"/>
  <c r="AH611" i="5"/>
  <c r="AK611" i="5"/>
  <c r="AK605" i="5"/>
  <c r="AH605" i="5"/>
  <c r="AJ605" i="5"/>
  <c r="AK601" i="5"/>
  <c r="AH601" i="5"/>
  <c r="AJ601" i="5"/>
  <c r="AK594" i="5"/>
  <c r="AH594" i="5"/>
  <c r="AJ594" i="5"/>
  <c r="S549" i="5"/>
  <c r="U549" i="5" s="1"/>
  <c r="P549" i="5"/>
  <c r="S548" i="5"/>
  <c r="U548" i="5" s="1"/>
  <c r="Y548" i="5" s="1"/>
  <c r="P548" i="5"/>
  <c r="S547" i="5"/>
  <c r="U547" i="5" s="1"/>
  <c r="Y547" i="5" s="1"/>
  <c r="P547" i="5"/>
  <c r="S545" i="5"/>
  <c r="U545" i="5" s="1"/>
  <c r="P545" i="5"/>
  <c r="S543" i="5"/>
  <c r="U543" i="5" s="1"/>
  <c r="Y543" i="5" s="1"/>
  <c r="P543" i="5"/>
  <c r="S542" i="5"/>
  <c r="U542" i="5" s="1"/>
  <c r="P542" i="5"/>
  <c r="AI693" i="5"/>
  <c r="S604" i="5"/>
  <c r="U604" i="5" s="1"/>
  <c r="P604" i="5"/>
  <c r="S601" i="5"/>
  <c r="U601" i="5" s="1"/>
  <c r="Y601" i="5" s="1"/>
  <c r="P601" i="5"/>
  <c r="S600" i="5"/>
  <c r="U600" i="5" s="1"/>
  <c r="Y600" i="5" s="1"/>
  <c r="P600" i="5"/>
  <c r="S594" i="5"/>
  <c r="U594" i="5" s="1"/>
  <c r="Y594" i="5" s="1"/>
  <c r="P594" i="5"/>
  <c r="AI454" i="5"/>
  <c r="S357" i="5"/>
  <c r="U357" i="5" s="1"/>
  <c r="Y357" i="5" s="1"/>
  <c r="P357" i="5"/>
  <c r="S353" i="5"/>
  <c r="U353" i="5" s="1"/>
  <c r="Y353" i="5" s="1"/>
  <c r="P353" i="5"/>
  <c r="S350" i="5"/>
  <c r="U350" i="5" s="1"/>
  <c r="Y350" i="5" s="1"/>
  <c r="P350" i="5"/>
  <c r="S348" i="5"/>
  <c r="U348" i="5" s="1"/>
  <c r="P348" i="5"/>
  <c r="S344" i="5"/>
  <c r="U344" i="5" s="1"/>
  <c r="S336" i="5"/>
  <c r="U336" i="5" s="1"/>
  <c r="Y336" i="5" s="1"/>
  <c r="P336" i="5"/>
  <c r="S335" i="5"/>
  <c r="U335" i="5" s="1"/>
  <c r="Y335" i="5" s="1"/>
  <c r="P335" i="5"/>
  <c r="S331" i="5"/>
  <c r="U331" i="5" s="1"/>
  <c r="Y331" i="5" s="1"/>
  <c r="P331" i="5"/>
  <c r="S328" i="5"/>
  <c r="U328" i="5" s="1"/>
  <c r="Y328" i="5" s="1"/>
  <c r="P328" i="5"/>
  <c r="S326" i="5"/>
  <c r="U326" i="5" s="1"/>
  <c r="P326" i="5"/>
  <c r="S323" i="5"/>
  <c r="U323" i="5" s="1"/>
  <c r="Y323" i="5" s="1"/>
  <c r="P323" i="5"/>
  <c r="S318" i="5"/>
  <c r="U318" i="5" s="1"/>
  <c r="Y318" i="5" s="1"/>
  <c r="P318" i="5"/>
  <c r="S315" i="5"/>
  <c r="U315" i="5" s="1"/>
  <c r="Y315" i="5" s="1"/>
  <c r="P315" i="5"/>
  <c r="S313" i="5"/>
  <c r="U313" i="5" s="1"/>
  <c r="P313" i="5"/>
  <c r="S310" i="5"/>
  <c r="U310" i="5" s="1"/>
  <c r="Y310" i="5" s="1"/>
  <c r="P310" i="5"/>
  <c r="S308" i="5"/>
  <c r="U308" i="5" s="1"/>
  <c r="Y308" i="5" s="1"/>
  <c r="P308" i="5"/>
  <c r="S304" i="5"/>
  <c r="U304" i="5" s="1"/>
  <c r="Y304" i="5" s="1"/>
  <c r="P304" i="5"/>
  <c r="S302" i="5"/>
  <c r="U302" i="5" s="1"/>
  <c r="Y302" i="5" s="1"/>
  <c r="P302" i="5"/>
  <c r="S299" i="5"/>
  <c r="U299" i="5" s="1"/>
  <c r="Y299" i="5" s="1"/>
  <c r="P299" i="5"/>
  <c r="S297" i="5"/>
  <c r="U297" i="5" s="1"/>
  <c r="Y297" i="5" s="1"/>
  <c r="P297" i="5"/>
  <c r="S295" i="5"/>
  <c r="U295" i="5" s="1"/>
  <c r="P295" i="5"/>
  <c r="S292" i="5"/>
  <c r="U292" i="5" s="1"/>
  <c r="Y292" i="5" s="1"/>
  <c r="P292" i="5"/>
  <c r="AI483" i="5"/>
  <c r="AM483" i="5" s="1"/>
  <c r="AJ462" i="5"/>
  <c r="AH462" i="5"/>
  <c r="AK462" i="5"/>
  <c r="AK457" i="5"/>
  <c r="AH457" i="5"/>
  <c r="AJ457" i="5"/>
  <c r="AK455" i="5"/>
  <c r="AH455" i="5"/>
  <c r="AJ455" i="5"/>
  <c r="AK453" i="5"/>
  <c r="AH453" i="5"/>
  <c r="AJ453" i="5"/>
  <c r="AK450" i="5"/>
  <c r="AH450" i="5"/>
  <c r="AJ450" i="5"/>
  <c r="AJ359" i="5"/>
  <c r="AH359" i="5"/>
  <c r="AK359" i="5"/>
  <c r="AK357" i="5"/>
  <c r="AJ357" i="5"/>
  <c r="AH357" i="5"/>
  <c r="AK353" i="5"/>
  <c r="AJ353" i="5"/>
  <c r="AH353" i="5"/>
  <c r="AK350" i="5"/>
  <c r="AJ350" i="5"/>
  <c r="AH350" i="5"/>
  <c r="AK348" i="5"/>
  <c r="AJ348" i="5"/>
  <c r="AH348" i="5"/>
  <c r="AK344" i="5"/>
  <c r="AJ344" i="5"/>
  <c r="AH344" i="5"/>
  <c r="AK336" i="5"/>
  <c r="AJ336" i="5"/>
  <c r="AH336" i="5"/>
  <c r="AK334" i="5"/>
  <c r="AJ334" i="5"/>
  <c r="AH334" i="5"/>
  <c r="AK329" i="5"/>
  <c r="AJ329" i="5"/>
  <c r="AH329" i="5"/>
  <c r="AK327" i="5"/>
  <c r="AJ327" i="5"/>
  <c r="AH327" i="5"/>
  <c r="AK324" i="5"/>
  <c r="AJ324" i="5"/>
  <c r="AH324" i="5"/>
  <c r="AK320" i="5"/>
  <c r="AJ320" i="5"/>
  <c r="AH320" i="5"/>
  <c r="AK316" i="5"/>
  <c r="AJ316" i="5"/>
  <c r="AH316" i="5"/>
  <c r="AK314" i="5"/>
  <c r="AJ314" i="5"/>
  <c r="AH314" i="5"/>
  <c r="AK311" i="5"/>
  <c r="AJ311" i="5"/>
  <c r="AH311" i="5"/>
  <c r="AK309" i="5"/>
  <c r="AJ309" i="5"/>
  <c r="AH309" i="5"/>
  <c r="AK307" i="5"/>
  <c r="AJ307" i="5"/>
  <c r="AH307" i="5"/>
  <c r="AK303" i="5"/>
  <c r="AJ303" i="5"/>
  <c r="AH303" i="5"/>
  <c r="AK301" i="5"/>
  <c r="AJ301" i="5"/>
  <c r="AH301" i="5"/>
  <c r="AK298" i="5"/>
  <c r="AJ298" i="5"/>
  <c r="AH298" i="5"/>
  <c r="AK296" i="5"/>
  <c r="AJ296" i="5"/>
  <c r="AH296" i="5"/>
  <c r="AK293" i="5"/>
  <c r="AJ293" i="5"/>
  <c r="AH293" i="5"/>
  <c r="AI498" i="5"/>
  <c r="AM498" i="5" s="1"/>
  <c r="S462" i="5"/>
  <c r="U462" i="5" s="1"/>
  <c r="Y462" i="5" s="1"/>
  <c r="P462" i="5"/>
  <c r="S461" i="5"/>
  <c r="U461" i="5" s="1"/>
  <c r="Y461" i="5" s="1"/>
  <c r="P461" i="5"/>
  <c r="S457" i="5"/>
  <c r="U457" i="5" s="1"/>
  <c r="P457" i="5"/>
  <c r="S456" i="5"/>
  <c r="U456" i="5" s="1"/>
  <c r="Y456" i="5" s="1"/>
  <c r="P456" i="5"/>
  <c r="S455" i="5"/>
  <c r="U455" i="5" s="1"/>
  <c r="Y455" i="5" s="1"/>
  <c r="P455" i="5"/>
  <c r="S453" i="5"/>
  <c r="U453" i="5" s="1"/>
  <c r="P453" i="5"/>
  <c r="S451" i="5"/>
  <c r="U451" i="5" s="1"/>
  <c r="P451" i="5"/>
  <c r="S450" i="5"/>
  <c r="U450" i="5" s="1"/>
  <c r="Y450" i="5" s="1"/>
  <c r="P450" i="5"/>
  <c r="AI286" i="5"/>
  <c r="AM286" i="5" s="1"/>
  <c r="AI284" i="5"/>
  <c r="AM284" i="5" s="1"/>
  <c r="AI281" i="5"/>
  <c r="AM281" i="5" s="1"/>
  <c r="AI280" i="5"/>
  <c r="AM280" i="5" s="1"/>
  <c r="AI279" i="5"/>
  <c r="AM279" i="5" s="1"/>
  <c r="AI277" i="5"/>
  <c r="AM277" i="5" s="1"/>
  <c r="AI259" i="5"/>
  <c r="AM259" i="5" s="1"/>
  <c r="AI258" i="5"/>
  <c r="AM258" i="5" s="1"/>
  <c r="AI256" i="5"/>
  <c r="AM256" i="5" s="1"/>
  <c r="AI254" i="5"/>
  <c r="AM254" i="5" s="1"/>
  <c r="AI253" i="5"/>
  <c r="AM253" i="5" s="1"/>
  <c r="AI251" i="5"/>
  <c r="AM251" i="5" s="1"/>
  <c r="AI250" i="5"/>
  <c r="AM250" i="5" s="1"/>
  <c r="AI249" i="5"/>
  <c r="AM249" i="5" s="1"/>
  <c r="AI247" i="5"/>
  <c r="AM247" i="5" s="1"/>
  <c r="AI227" i="5"/>
  <c r="AM227" i="5" s="1"/>
  <c r="AI225" i="5"/>
  <c r="AM225" i="5" s="1"/>
  <c r="AI224" i="5"/>
  <c r="AM224" i="5" s="1"/>
  <c r="AI223" i="5"/>
  <c r="AM223" i="5" s="1"/>
  <c r="AI222" i="5"/>
  <c r="AM222" i="5" s="1"/>
  <c r="AI220" i="5"/>
  <c r="AM220" i="5" s="1"/>
  <c r="AI219" i="5"/>
  <c r="AM219" i="5" s="1"/>
  <c r="S147" i="5"/>
  <c r="U147" i="5" s="1"/>
  <c r="P147" i="5"/>
  <c r="S145" i="5"/>
  <c r="U145" i="5" s="1"/>
  <c r="Y145" i="5" s="1"/>
  <c r="P145" i="5"/>
  <c r="S144" i="5"/>
  <c r="U144" i="5" s="1"/>
  <c r="Y144" i="5" s="1"/>
  <c r="P144" i="5"/>
  <c r="S143" i="5"/>
  <c r="U143" i="5" s="1"/>
  <c r="Y143" i="5" s="1"/>
  <c r="P143" i="5"/>
  <c r="S142" i="5"/>
  <c r="U142" i="5" s="1"/>
  <c r="Y142" i="5" s="1"/>
  <c r="P142" i="5"/>
  <c r="S141" i="5"/>
  <c r="U141" i="5" s="1"/>
  <c r="P141" i="5"/>
  <c r="S138" i="5"/>
  <c r="U138" i="5" s="1"/>
  <c r="Y138" i="5" s="1"/>
  <c r="P138" i="5"/>
  <c r="S136" i="5"/>
  <c r="U136" i="5" s="1"/>
  <c r="Y136" i="5" s="1"/>
  <c r="P136" i="5"/>
  <c r="S135" i="5"/>
  <c r="U135" i="5" s="1"/>
  <c r="Y135" i="5" s="1"/>
  <c r="P135" i="5"/>
  <c r="S134" i="5"/>
  <c r="U134" i="5" s="1"/>
  <c r="Y134" i="5" s="1"/>
  <c r="P134" i="5"/>
  <c r="S133" i="5"/>
  <c r="U133" i="5" s="1"/>
  <c r="P133" i="5"/>
  <c r="S131" i="5"/>
  <c r="U131" i="5" s="1"/>
  <c r="Y131" i="5" s="1"/>
  <c r="P131" i="5"/>
  <c r="S129" i="5"/>
  <c r="U129" i="5" s="1"/>
  <c r="Y129" i="5" s="1"/>
  <c r="P129" i="5"/>
  <c r="S128" i="5"/>
  <c r="U128" i="5" s="1"/>
  <c r="Y128" i="5" s="1"/>
  <c r="P128" i="5"/>
  <c r="S127" i="5"/>
  <c r="U127" i="5" s="1"/>
  <c r="P127" i="5"/>
  <c r="S125" i="5"/>
  <c r="U125" i="5" s="1"/>
  <c r="Y125" i="5" s="1"/>
  <c r="P125" i="5"/>
  <c r="S124" i="5"/>
  <c r="U124" i="5" s="1"/>
  <c r="Y124" i="5" s="1"/>
  <c r="P124" i="5"/>
  <c r="S122" i="5"/>
  <c r="U122" i="5" s="1"/>
  <c r="Y122" i="5" s="1"/>
  <c r="P122" i="5"/>
  <c r="S121" i="5"/>
  <c r="U121" i="5" s="1"/>
  <c r="Y121" i="5" s="1"/>
  <c r="P121" i="5"/>
  <c r="S120" i="5"/>
  <c r="U120" i="5" s="1"/>
  <c r="P120" i="5"/>
  <c r="S118" i="5"/>
  <c r="U118" i="5" s="1"/>
  <c r="Y118" i="5" s="1"/>
  <c r="P118" i="5"/>
  <c r="S117" i="5"/>
  <c r="U117" i="5" s="1"/>
  <c r="Y117" i="5" s="1"/>
  <c r="P117" i="5"/>
  <c r="S115" i="5"/>
  <c r="U115" i="5" s="1"/>
  <c r="Y115" i="5" s="1"/>
  <c r="P115" i="5"/>
  <c r="S112" i="5"/>
  <c r="U112" i="5" s="1"/>
  <c r="P112" i="5"/>
  <c r="S110" i="5"/>
  <c r="U110" i="5" s="1"/>
  <c r="Y110" i="5" s="1"/>
  <c r="P110" i="5"/>
  <c r="S109" i="5"/>
  <c r="U109" i="5" s="1"/>
  <c r="Y109" i="5" s="1"/>
  <c r="P109" i="5"/>
  <c r="S108" i="5"/>
  <c r="U108" i="5" s="1"/>
  <c r="Y108" i="5" s="1"/>
  <c r="P108" i="5"/>
  <c r="S107" i="5"/>
  <c r="U107" i="5" s="1"/>
  <c r="Y107" i="5" s="1"/>
  <c r="P107" i="5"/>
  <c r="S103" i="5"/>
  <c r="U103" i="5" s="1"/>
  <c r="Y103" i="5" s="1"/>
  <c r="P103" i="5"/>
  <c r="S102" i="5"/>
  <c r="U102" i="5" s="1"/>
  <c r="Y102" i="5" s="1"/>
  <c r="P102" i="5"/>
  <c r="S101" i="5"/>
  <c r="U101" i="5" s="1"/>
  <c r="Y101" i="5" s="1"/>
  <c r="P101" i="5"/>
  <c r="S100" i="5"/>
  <c r="U100" i="5" s="1"/>
  <c r="P100" i="5"/>
  <c r="S97" i="5"/>
  <c r="U97" i="5" s="1"/>
  <c r="Y97" i="5" s="1"/>
  <c r="P97" i="5"/>
  <c r="S96" i="5"/>
  <c r="U96" i="5" s="1"/>
  <c r="Y96" i="5" s="1"/>
  <c r="P96" i="5"/>
  <c r="S95" i="5"/>
  <c r="U95" i="5" s="1"/>
  <c r="Y95" i="5" s="1"/>
  <c r="P95" i="5"/>
  <c r="S94" i="5"/>
  <c r="U94" i="5" s="1"/>
  <c r="P94" i="5"/>
  <c r="S92" i="5"/>
  <c r="U92" i="5" s="1"/>
  <c r="Y92" i="5" s="1"/>
  <c r="P92" i="5"/>
  <c r="S91" i="5"/>
  <c r="U91" i="5" s="1"/>
  <c r="Y91" i="5" s="1"/>
  <c r="P91" i="5"/>
  <c r="S90" i="5"/>
  <c r="U90" i="5" s="1"/>
  <c r="Y90" i="5" s="1"/>
  <c r="P90" i="5"/>
  <c r="S89" i="5"/>
  <c r="U89" i="5" s="1"/>
  <c r="Y89" i="5" s="1"/>
  <c r="P89" i="5"/>
  <c r="S88" i="5"/>
  <c r="U88" i="5" s="1"/>
  <c r="P88" i="5"/>
  <c r="S84" i="5"/>
  <c r="U84" i="5" s="1"/>
  <c r="Y84" i="5" s="1"/>
  <c r="P84" i="5"/>
  <c r="S83" i="5"/>
  <c r="U83" i="5" s="1"/>
  <c r="Y83" i="5" s="1"/>
  <c r="P83" i="5"/>
  <c r="S81" i="5"/>
  <c r="U81" i="5" s="1"/>
  <c r="Y81" i="5" s="1"/>
  <c r="P81" i="5"/>
  <c r="S78" i="5"/>
  <c r="U78" i="5" s="1"/>
  <c r="Y78" i="5" s="1"/>
  <c r="P78" i="5"/>
  <c r="S77" i="5"/>
  <c r="U77" i="5" s="1"/>
  <c r="Y77" i="5" s="1"/>
  <c r="P77" i="5"/>
  <c r="S75" i="5"/>
  <c r="U75" i="5" s="1"/>
  <c r="Y75" i="5" s="1"/>
  <c r="P75" i="5"/>
  <c r="S74" i="5"/>
  <c r="U74" i="5" s="1"/>
  <c r="P74" i="5"/>
  <c r="S71" i="5"/>
  <c r="U71" i="5" s="1"/>
  <c r="Y71" i="5" s="1"/>
  <c r="P71" i="5"/>
  <c r="S76" i="5"/>
  <c r="U76" i="5" s="1"/>
  <c r="Y76" i="5" s="1"/>
  <c r="P76" i="5"/>
  <c r="S70" i="5"/>
  <c r="U70" i="5" s="1"/>
  <c r="Y70" i="5" s="1"/>
  <c r="P70" i="5"/>
  <c r="S69" i="5"/>
  <c r="U69" i="5" s="1"/>
  <c r="Y69" i="5" s="1"/>
  <c r="P69" i="5"/>
  <c r="S66" i="5"/>
  <c r="U66" i="5" s="1"/>
  <c r="Y66" i="5" s="1"/>
  <c r="P66" i="5"/>
  <c r="S65" i="5"/>
  <c r="U65" i="5" s="1"/>
  <c r="Y65" i="5" s="1"/>
  <c r="P65" i="5"/>
  <c r="S64" i="5"/>
  <c r="U64" i="5" s="1"/>
  <c r="Y64" i="5" s="1"/>
  <c r="P64" i="5"/>
  <c r="S63" i="5"/>
  <c r="U63" i="5" s="1"/>
  <c r="P63" i="5"/>
  <c r="S62" i="5"/>
  <c r="U62" i="5" s="1"/>
  <c r="P62" i="5"/>
  <c r="S60" i="5"/>
  <c r="U60" i="5" s="1"/>
  <c r="Y60" i="5" s="1"/>
  <c r="P60" i="5"/>
  <c r="S59" i="5"/>
  <c r="U59" i="5" s="1"/>
  <c r="Y59" i="5" s="1"/>
  <c r="P59" i="5"/>
  <c r="S58" i="5"/>
  <c r="U58" i="5" s="1"/>
  <c r="Y58" i="5" s="1"/>
  <c r="P58" i="5"/>
  <c r="S57" i="5"/>
  <c r="U57" i="5" s="1"/>
  <c r="Y57" i="5" s="1"/>
  <c r="P57" i="5"/>
  <c r="S56" i="5"/>
  <c r="U56" i="5" s="1"/>
  <c r="P56" i="5"/>
  <c r="S54" i="5"/>
  <c r="U54" i="5" s="1"/>
  <c r="Y54" i="5" s="1"/>
  <c r="P54" i="5"/>
  <c r="S52" i="5"/>
  <c r="U52" i="5" s="1"/>
  <c r="Y52" i="5" s="1"/>
  <c r="P52" i="5"/>
  <c r="S51" i="5"/>
  <c r="U51" i="5" s="1"/>
  <c r="Y51" i="5" s="1"/>
  <c r="P51" i="5"/>
  <c r="S50" i="5"/>
  <c r="U50" i="5" s="1"/>
  <c r="P50" i="5"/>
  <c r="S47" i="5"/>
  <c r="U47" i="5" s="1"/>
  <c r="Y47" i="5" s="1"/>
  <c r="P47" i="5"/>
  <c r="S46" i="5"/>
  <c r="U46" i="5" s="1"/>
  <c r="Y46" i="5" s="1"/>
  <c r="P46" i="5"/>
  <c r="S44" i="5"/>
  <c r="U44" i="5" s="1"/>
  <c r="P44" i="5"/>
  <c r="AI276" i="5"/>
  <c r="AM276" i="5" s="1"/>
  <c r="AI274" i="5"/>
  <c r="AM274" i="5" s="1"/>
  <c r="AI273" i="5"/>
  <c r="AM273" i="5" s="1"/>
  <c r="AI272" i="5"/>
  <c r="AM272" i="5" s="1"/>
  <c r="AI265" i="5"/>
  <c r="AM265" i="5" s="1"/>
  <c r="AI263" i="5"/>
  <c r="AM263" i="5" s="1"/>
  <c r="AI260" i="5"/>
  <c r="AM260" i="5" s="1"/>
  <c r="AI244" i="5"/>
  <c r="AM244" i="5" s="1"/>
  <c r="AI239" i="5"/>
  <c r="AM239" i="5" s="1"/>
  <c r="AI238" i="5"/>
  <c r="AM238" i="5" s="1"/>
  <c r="AI229" i="5"/>
  <c r="AM229" i="5" s="1"/>
  <c r="AI113" i="5"/>
  <c r="AM113" i="5" s="1"/>
  <c r="AI72" i="5"/>
  <c r="AM72" i="5" s="1"/>
  <c r="AI53" i="5"/>
  <c r="AM53" i="5" s="1"/>
  <c r="AI106" i="5"/>
  <c r="AM106" i="5" s="1"/>
  <c r="AI98" i="5"/>
  <c r="AM98" i="5" s="1"/>
  <c r="AI48" i="5"/>
  <c r="AM48" i="5" s="1"/>
  <c r="AM757" i="5"/>
  <c r="AM745" i="5"/>
  <c r="AM739" i="5"/>
  <c r="AM536" i="5"/>
  <c r="AM530" i="5"/>
  <c r="AM518" i="5"/>
  <c r="AI764" i="5" l="1"/>
  <c r="Y427" i="5"/>
  <c r="Y786" i="5"/>
  <c r="D121" i="18"/>
  <c r="H121" i="18" s="1"/>
  <c r="U786" i="5"/>
  <c r="Y173" i="5"/>
  <c r="Y181" i="5"/>
  <c r="D14" i="18"/>
  <c r="H14" i="18" s="1"/>
  <c r="Y87" i="5"/>
  <c r="U87" i="5"/>
  <c r="AI630" i="5"/>
  <c r="AI230" i="5"/>
  <c r="AM230" i="5" s="1"/>
  <c r="AI195" i="5"/>
  <c r="AI690" i="5"/>
  <c r="Y792" i="5"/>
  <c r="AI577" i="5"/>
  <c r="AI622" i="5"/>
  <c r="AI166" i="5"/>
  <c r="H26" i="18"/>
  <c r="AI18" i="5"/>
  <c r="H3" i="18"/>
  <c r="AI25" i="5"/>
  <c r="H4" i="18"/>
  <c r="AI282" i="5"/>
  <c r="H43" i="18"/>
  <c r="AI37" i="5"/>
  <c r="H6" i="18"/>
  <c r="AI255" i="5"/>
  <c r="H39" i="18"/>
  <c r="AI188" i="5"/>
  <c r="H29" i="18"/>
  <c r="AI221" i="5"/>
  <c r="H34" i="18"/>
  <c r="AI570" i="5"/>
  <c r="H88" i="18"/>
  <c r="AI373" i="5"/>
  <c r="H57" i="18"/>
  <c r="AI678" i="5"/>
  <c r="H104" i="18"/>
  <c r="AI684" i="5"/>
  <c r="H105" i="18"/>
  <c r="AI421" i="5"/>
  <c r="AI173" i="5"/>
  <c r="AI752" i="5"/>
  <c r="H116" i="18"/>
  <c r="AI746" i="5"/>
  <c r="H115" i="18"/>
  <c r="AI538" i="5"/>
  <c r="H83" i="18"/>
  <c r="AI810" i="5"/>
  <c r="H125" i="18"/>
  <c r="AI526" i="5"/>
  <c r="H81" i="18"/>
  <c r="AI557" i="5"/>
  <c r="H86" i="18"/>
  <c r="AI563" i="5"/>
  <c r="H87" i="18"/>
  <c r="AI391" i="5"/>
  <c r="H60" i="18"/>
  <c r="AI159" i="5"/>
  <c r="H25" i="18"/>
  <c r="AI31" i="5"/>
  <c r="H5" i="18"/>
  <c r="AI181" i="5"/>
  <c r="AI214" i="5"/>
  <c r="H33" i="18"/>
  <c r="AI792" i="5"/>
  <c r="H122" i="18"/>
  <c r="AI440" i="5"/>
  <c r="H67" i="18"/>
  <c r="AI385" i="5"/>
  <c r="H59" i="18"/>
  <c r="AI446" i="5"/>
  <c r="H68" i="18"/>
  <c r="AI202" i="5"/>
  <c r="H31" i="18"/>
  <c r="AI208" i="5"/>
  <c r="H32" i="18"/>
  <c r="AI43" i="5"/>
  <c r="H7" i="18"/>
  <c r="AI228" i="5"/>
  <c r="H35" i="18"/>
  <c r="AI519" i="5"/>
  <c r="H80" i="18"/>
  <c r="AI427" i="5"/>
  <c r="H65" i="18"/>
  <c r="U544" i="5"/>
  <c r="Y348" i="5"/>
  <c r="U354" i="5"/>
  <c r="D54" i="18"/>
  <c r="Y356" i="5"/>
  <c r="U361" i="5"/>
  <c r="D55" i="18"/>
  <c r="D99" i="18"/>
  <c r="H99" i="18" s="1"/>
  <c r="U644" i="5"/>
  <c r="U666" i="5"/>
  <c r="D102" i="18"/>
  <c r="D103" i="18"/>
  <c r="H103" i="18" s="1"/>
  <c r="U672" i="5"/>
  <c r="Y770" i="5"/>
  <c r="Y703" i="5"/>
  <c r="Y570" i="5"/>
  <c r="D93" i="18"/>
  <c r="H93" i="18" s="1"/>
  <c r="Y397" i="5"/>
  <c r="Y538" i="5"/>
  <c r="U596" i="5"/>
  <c r="Y810" i="5"/>
  <c r="Y440" i="5"/>
  <c r="U798" i="5"/>
  <c r="D71" i="18"/>
  <c r="H71" i="18" s="1"/>
  <c r="D84" i="18"/>
  <c r="Y557" i="5"/>
  <c r="U412" i="5"/>
  <c r="Y446" i="5"/>
  <c r="U488" i="5"/>
  <c r="Y367" i="5"/>
  <c r="Y735" i="5"/>
  <c r="U740" i="5"/>
  <c r="D114" i="18"/>
  <c r="Y478" i="5"/>
  <c r="D74" i="18"/>
  <c r="U482" i="5"/>
  <c r="Y489" i="5"/>
  <c r="U495" i="5"/>
  <c r="D76" i="18"/>
  <c r="Y508" i="5"/>
  <c r="U513" i="5"/>
  <c r="D79" i="18"/>
  <c r="Y630" i="5"/>
  <c r="Y622" i="5"/>
  <c r="Y583" i="5"/>
  <c r="U602" i="5"/>
  <c r="D124" i="18"/>
  <c r="Y373" i="5"/>
  <c r="Y519" i="5"/>
  <c r="D90" i="18"/>
  <c r="D92" i="18"/>
  <c r="Y403" i="5"/>
  <c r="D123" i="18"/>
  <c r="Y412" i="5"/>
  <c r="D75" i="18"/>
  <c r="Y563" i="5"/>
  <c r="Y453" i="5"/>
  <c r="U458" i="5"/>
  <c r="D70" i="18"/>
  <c r="Y545" i="5"/>
  <c r="U551" i="5"/>
  <c r="D85" i="18"/>
  <c r="H85" i="18" s="1"/>
  <c r="D107" i="18"/>
  <c r="H107" i="18" s="1"/>
  <c r="U696" i="5"/>
  <c r="Y811" i="5"/>
  <c r="U816" i="5"/>
  <c r="D126" i="18"/>
  <c r="Y343" i="5"/>
  <c r="D53" i="18"/>
  <c r="H53" i="18" s="1"/>
  <c r="U347" i="5"/>
  <c r="D95" i="18"/>
  <c r="H95" i="18" s="1"/>
  <c r="U616" i="5"/>
  <c r="U638" i="5"/>
  <c r="D98" i="18"/>
  <c r="H98" i="18" s="1"/>
  <c r="U650" i="5"/>
  <c r="D100" i="18"/>
  <c r="H100" i="18" s="1"/>
  <c r="D101" i="18"/>
  <c r="U657" i="5"/>
  <c r="D109" i="18"/>
  <c r="H109" i="18" s="1"/>
  <c r="U709" i="5"/>
  <c r="Y715" i="5"/>
  <c r="Y596" i="5"/>
  <c r="Y602" i="5"/>
  <c r="U804" i="5"/>
  <c r="Y752" i="5"/>
  <c r="D108" i="18"/>
  <c r="Y577" i="5"/>
  <c r="U583" i="5"/>
  <c r="Y379" i="5"/>
  <c r="Y798" i="5"/>
  <c r="D110" i="18"/>
  <c r="H110" i="18" s="1"/>
  <c r="Y532" i="5"/>
  <c r="Y385" i="5"/>
  <c r="D56" i="18"/>
  <c r="U452" i="5"/>
  <c r="U609" i="5"/>
  <c r="D94" i="18"/>
  <c r="Y729" i="5"/>
  <c r="D113" i="18"/>
  <c r="H113" i="18" s="1"/>
  <c r="U734" i="5"/>
  <c r="Y465" i="5"/>
  <c r="U470" i="5"/>
  <c r="D72" i="18"/>
  <c r="Y471" i="5"/>
  <c r="D73" i="18"/>
  <c r="U476" i="5"/>
  <c r="Y496" i="5"/>
  <c r="D77" i="18"/>
  <c r="U501" i="5"/>
  <c r="Y502" i="5"/>
  <c r="U507" i="5"/>
  <c r="D78" i="18"/>
  <c r="H78" i="18" s="1"/>
  <c r="D111" i="18"/>
  <c r="H111" i="18" s="1"/>
  <c r="U722" i="5"/>
  <c r="Y723" i="5"/>
  <c r="U728" i="5"/>
  <c r="D112" i="18"/>
  <c r="Y684" i="5"/>
  <c r="Y678" i="5"/>
  <c r="Y589" i="5"/>
  <c r="Y804" i="5"/>
  <c r="Y434" i="5"/>
  <c r="U703" i="5"/>
  <c r="Y746" i="5"/>
  <c r="Y758" i="5"/>
  <c r="U464" i="5"/>
  <c r="U715" i="5"/>
  <c r="Y526" i="5"/>
  <c r="Y764" i="5"/>
  <c r="D63" i="18"/>
  <c r="U367" i="5"/>
  <c r="Y391" i="5"/>
  <c r="D69" i="18"/>
  <c r="Y261" i="5"/>
  <c r="Y12" i="5"/>
  <c r="U275" i="5"/>
  <c r="D24" i="18"/>
  <c r="U153" i="5"/>
  <c r="U325" i="5"/>
  <c r="D50" i="18"/>
  <c r="Y111" i="5"/>
  <c r="Y43" i="5"/>
  <c r="Y202" i="5"/>
  <c r="Y262" i="5"/>
  <c r="D41" i="18"/>
  <c r="U267" i="5"/>
  <c r="D42" i="18"/>
  <c r="D45" i="18"/>
  <c r="D11" i="18"/>
  <c r="U67" i="5"/>
  <c r="D12" i="18" s="1"/>
  <c r="H12" i="18" s="1"/>
  <c r="U132" i="5"/>
  <c r="D21" i="18"/>
  <c r="Y159" i="5"/>
  <c r="Y294" i="5"/>
  <c r="Y214" i="5"/>
  <c r="U300" i="5"/>
  <c r="D46" i="18"/>
  <c r="Y31" i="5"/>
  <c r="Y275" i="5"/>
  <c r="Y234" i="5"/>
  <c r="D40" i="18"/>
  <c r="D2" i="18"/>
  <c r="D9" i="18"/>
  <c r="U55" i="5"/>
  <c r="U61" i="5"/>
  <c r="D10" i="18"/>
  <c r="Y63" i="5"/>
  <c r="U119" i="5"/>
  <c r="D19" i="18"/>
  <c r="D47" i="18"/>
  <c r="U306" i="5"/>
  <c r="U312" i="5"/>
  <c r="D48" i="18"/>
  <c r="Y25" i="5"/>
  <c r="Y166" i="5"/>
  <c r="Y188" i="5"/>
  <c r="Y228" i="5"/>
  <c r="Y208" i="5"/>
  <c r="Y221" i="5"/>
  <c r="Y235" i="5"/>
  <c r="D37" i="18"/>
  <c r="U240" i="5"/>
  <c r="AI241" i="5"/>
  <c r="AM241" i="5" s="1"/>
  <c r="U248" i="5"/>
  <c r="D38" i="18"/>
  <c r="Y283" i="5"/>
  <c r="U288" i="5"/>
  <c r="D44" i="18"/>
  <c r="D36" i="18"/>
  <c r="U261" i="5"/>
  <c r="U12" i="5"/>
  <c r="U111" i="5"/>
  <c r="U93" i="5"/>
  <c r="D15" i="18"/>
  <c r="D22" i="18"/>
  <c r="U139" i="5"/>
  <c r="U339" i="5"/>
  <c r="D52" i="18"/>
  <c r="U49" i="5"/>
  <c r="D8" i="18"/>
  <c r="U79" i="5"/>
  <c r="D13" i="18"/>
  <c r="D16" i="18"/>
  <c r="U99" i="5"/>
  <c r="U105" i="5"/>
  <c r="D17" i="18"/>
  <c r="D20" i="18"/>
  <c r="U126" i="5"/>
  <c r="U146" i="5"/>
  <c r="D23" i="18"/>
  <c r="U319" i="5"/>
  <c r="D49" i="18"/>
  <c r="D51" i="18"/>
  <c r="U333" i="5"/>
  <c r="Y18" i="5"/>
  <c r="Y37" i="5"/>
  <c r="Y255" i="5"/>
  <c r="Y282" i="5"/>
  <c r="Y195" i="5"/>
  <c r="U234" i="5"/>
  <c r="U294" i="5"/>
  <c r="D18" i="18"/>
  <c r="AI283" i="5"/>
  <c r="AM283" i="5" s="1"/>
  <c r="AI262" i="5"/>
  <c r="AM262" i="5" s="1"/>
  <c r="AI801" i="5"/>
  <c r="AM801" i="5" s="1"/>
  <c r="AI271" i="5"/>
  <c r="AM271" i="5" s="1"/>
  <c r="AI598" i="5"/>
  <c r="AM598" i="5" s="1"/>
  <c r="Y241" i="5"/>
  <c r="AI233" i="5"/>
  <c r="AM233" i="5" s="1"/>
  <c r="AI266" i="5"/>
  <c r="AM266" i="5" s="1"/>
  <c r="AI246" i="5"/>
  <c r="AM246" i="5" s="1"/>
  <c r="AI285" i="5"/>
  <c r="AM285" i="5" s="1"/>
  <c r="AI795" i="5"/>
  <c r="AM795" i="5" s="1"/>
  <c r="AI783" i="5"/>
  <c r="AM783" i="5" s="1"/>
  <c r="AI287" i="5"/>
  <c r="AM287" i="5" s="1"/>
  <c r="AI245" i="5"/>
  <c r="AM245" i="5" s="1"/>
  <c r="AI235" i="5"/>
  <c r="AM235" i="5" s="1"/>
  <c r="AI232" i="5"/>
  <c r="AM232" i="5" s="1"/>
  <c r="AI231" i="5"/>
  <c r="AM231" i="5" s="1"/>
  <c r="AI237" i="5"/>
  <c r="AM237" i="5" s="1"/>
  <c r="AI257" i="5"/>
  <c r="AM257" i="5" s="1"/>
  <c r="AI781" i="5"/>
  <c r="AM781" i="5" s="1"/>
  <c r="AI236" i="5"/>
  <c r="AM236" i="5" s="1"/>
  <c r="AI796" i="5"/>
  <c r="AM796" i="5" s="1"/>
  <c r="AM765" i="5"/>
  <c r="AI264" i="5"/>
  <c r="AM264" i="5" s="1"/>
  <c r="AM454" i="5"/>
  <c r="Y813" i="5"/>
  <c r="Y542" i="5"/>
  <c r="Y691" i="5"/>
  <c r="Y733" i="5"/>
  <c r="Y475" i="5"/>
  <c r="Y481" i="5"/>
  <c r="Y487" i="5"/>
  <c r="Y506" i="5"/>
  <c r="Y631" i="5"/>
  <c r="Y645" i="5"/>
  <c r="Y651" i="5"/>
  <c r="Y704" i="5"/>
  <c r="Y667" i="5"/>
  <c r="Y610" i="5"/>
  <c r="Y721" i="5"/>
  <c r="AI589" i="5"/>
  <c r="Y451" i="5"/>
  <c r="Y457" i="5"/>
  <c r="Y549" i="5"/>
  <c r="Y727" i="5"/>
  <c r="Y463" i="5"/>
  <c r="Y464" i="5" s="1"/>
  <c r="Y469" i="5"/>
  <c r="Y494" i="5"/>
  <c r="Y500" i="5"/>
  <c r="Y512" i="5"/>
  <c r="Y639" i="5"/>
  <c r="Y658" i="5"/>
  <c r="Y604" i="5"/>
  <c r="Y716" i="5"/>
  <c r="AM689" i="5"/>
  <c r="Y313" i="5"/>
  <c r="Y344" i="5"/>
  <c r="Y320" i="5"/>
  <c r="Y334" i="5"/>
  <c r="Y326" i="5"/>
  <c r="Y301" i="5"/>
  <c r="Y307" i="5"/>
  <c r="Y351" i="5"/>
  <c r="AM693" i="5"/>
  <c r="Y295" i="5"/>
  <c r="AM763" i="5"/>
  <c r="Y62" i="5"/>
  <c r="Y88" i="5"/>
  <c r="Y127" i="5"/>
  <c r="Y133" i="5"/>
  <c r="Y147" i="5"/>
  <c r="Y73" i="5"/>
  <c r="U73" i="5"/>
  <c r="AI73" i="5" s="1"/>
  <c r="Y44" i="5"/>
  <c r="Y50" i="5"/>
  <c r="Y56" i="5"/>
  <c r="Y74" i="5"/>
  <c r="Y94" i="5"/>
  <c r="Y100" i="5"/>
  <c r="Y112" i="5"/>
  <c r="Y120" i="5"/>
  <c r="Y141" i="5"/>
  <c r="AM688" i="5"/>
  <c r="AI9" i="5"/>
  <c r="AM9" i="5" s="1"/>
  <c r="AI363" i="5"/>
  <c r="AM363" i="5" s="1"/>
  <c r="AI408" i="5"/>
  <c r="AM408" i="5" s="1"/>
  <c r="AI667" i="5"/>
  <c r="AM667" i="5" s="1"/>
  <c r="AI595" i="5"/>
  <c r="AM595" i="5" s="1"/>
  <c r="AI579" i="5"/>
  <c r="AM579" i="5" s="1"/>
  <c r="AI210" i="5"/>
  <c r="AI204" i="5"/>
  <c r="AI292" i="5"/>
  <c r="AM292" i="5" s="1"/>
  <c r="AI295" i="5"/>
  <c r="AM295" i="5" s="1"/>
  <c r="AI297" i="5"/>
  <c r="AM297" i="5" s="1"/>
  <c r="AI299" i="5"/>
  <c r="AM299" i="5" s="1"/>
  <c r="AI302" i="5"/>
  <c r="AM302" i="5" s="1"/>
  <c r="AI304" i="5"/>
  <c r="AM304" i="5" s="1"/>
  <c r="AI308" i="5"/>
  <c r="AM308" i="5" s="1"/>
  <c r="AI310" i="5"/>
  <c r="AM310" i="5" s="1"/>
  <c r="AI313" i="5"/>
  <c r="AM313" i="5" s="1"/>
  <c r="AI315" i="5"/>
  <c r="AM315" i="5" s="1"/>
  <c r="AI318" i="5"/>
  <c r="AM318" i="5" s="1"/>
  <c r="AI323" i="5"/>
  <c r="AM323" i="5" s="1"/>
  <c r="AI326" i="5"/>
  <c r="AM326" i="5" s="1"/>
  <c r="AI328" i="5"/>
  <c r="AM328" i="5" s="1"/>
  <c r="AI331" i="5"/>
  <c r="AM331" i="5" s="1"/>
  <c r="AI336" i="5"/>
  <c r="AM336" i="5" s="1"/>
  <c r="AI344" i="5"/>
  <c r="AM344" i="5" s="1"/>
  <c r="AI348" i="5"/>
  <c r="AM348" i="5" s="1"/>
  <c r="AI350" i="5"/>
  <c r="AM350" i="5" s="1"/>
  <c r="AI353" i="5"/>
  <c r="AM353" i="5" s="1"/>
  <c r="AI357" i="5"/>
  <c r="AM357" i="5" s="1"/>
  <c r="AI594" i="5"/>
  <c r="AM594" i="5" s="1"/>
  <c r="AI600" i="5"/>
  <c r="AM600" i="5" s="1"/>
  <c r="AI601" i="5"/>
  <c r="AM601" i="5" s="1"/>
  <c r="AI604" i="5"/>
  <c r="AM604" i="5" s="1"/>
  <c r="AI542" i="5"/>
  <c r="AM542" i="5" s="1"/>
  <c r="AI543" i="5"/>
  <c r="AM543" i="5" s="1"/>
  <c r="AI545" i="5"/>
  <c r="AM545" i="5" s="1"/>
  <c r="AI547" i="5"/>
  <c r="AM547" i="5" s="1"/>
  <c r="AI548" i="5"/>
  <c r="AM548" i="5" s="1"/>
  <c r="AI549" i="5"/>
  <c r="AM549" i="5" s="1"/>
  <c r="AI612" i="5"/>
  <c r="AM612" i="5" s="1"/>
  <c r="AI713" i="5"/>
  <c r="AM713" i="5" s="1"/>
  <c r="AI691" i="5"/>
  <c r="AM691" i="5" s="1"/>
  <c r="AI811" i="5"/>
  <c r="AM811" i="5" s="1"/>
  <c r="AI812" i="5"/>
  <c r="AM812" i="5" s="1"/>
  <c r="AI813" i="5"/>
  <c r="AM813" i="5" s="1"/>
  <c r="AI293" i="5"/>
  <c r="AM293" i="5" s="1"/>
  <c r="AI296" i="5"/>
  <c r="AM296" i="5" s="1"/>
  <c r="AI298" i="5"/>
  <c r="AM298" i="5" s="1"/>
  <c r="AI301" i="5"/>
  <c r="AM301" i="5" s="1"/>
  <c r="AI303" i="5"/>
  <c r="AM303" i="5" s="1"/>
  <c r="AI307" i="5"/>
  <c r="AM307" i="5" s="1"/>
  <c r="AI309" i="5"/>
  <c r="AM309" i="5" s="1"/>
  <c r="AI311" i="5"/>
  <c r="AM311" i="5" s="1"/>
  <c r="AI314" i="5"/>
  <c r="AM314" i="5" s="1"/>
  <c r="AI316" i="5"/>
  <c r="AM316" i="5" s="1"/>
  <c r="AI320" i="5"/>
  <c r="AM320" i="5" s="1"/>
  <c r="AI324" i="5"/>
  <c r="AM324" i="5" s="1"/>
  <c r="AI327" i="5"/>
  <c r="AM327" i="5" s="1"/>
  <c r="AI329" i="5"/>
  <c r="AM329" i="5" s="1"/>
  <c r="AI334" i="5"/>
  <c r="AM334" i="5" s="1"/>
  <c r="AI343" i="5"/>
  <c r="AM343" i="5" s="1"/>
  <c r="AI349" i="5"/>
  <c r="AM349" i="5" s="1"/>
  <c r="AI351" i="5"/>
  <c r="AM351" i="5" s="1"/>
  <c r="AI356" i="5"/>
  <c r="AM356" i="5" s="1"/>
  <c r="AI358" i="5"/>
  <c r="AM358" i="5" s="1"/>
  <c r="AI606" i="5"/>
  <c r="AM606" i="5" s="1"/>
  <c r="AI607" i="5"/>
  <c r="AM607" i="5" s="1"/>
  <c r="AI608" i="5"/>
  <c r="AM608" i="5" s="1"/>
  <c r="AI610" i="5"/>
  <c r="AM610" i="5" s="1"/>
  <c r="AI463" i="5"/>
  <c r="AM463" i="5" s="1"/>
  <c r="AI465" i="5"/>
  <c r="AM465" i="5" s="1"/>
  <c r="AI466" i="5"/>
  <c r="AM466" i="5" s="1"/>
  <c r="AI467" i="5"/>
  <c r="AM467" i="5" s="1"/>
  <c r="AI469" i="5"/>
  <c r="AM469" i="5" s="1"/>
  <c r="AI472" i="5"/>
  <c r="AM472" i="5" s="1"/>
  <c r="AI473" i="5"/>
  <c r="AM473" i="5" s="1"/>
  <c r="AI474" i="5"/>
  <c r="AM474" i="5" s="1"/>
  <c r="AI475" i="5"/>
  <c r="AM475" i="5" s="1"/>
  <c r="AI478" i="5"/>
  <c r="AM478" i="5" s="1"/>
  <c r="AI479" i="5"/>
  <c r="AM479" i="5" s="1"/>
  <c r="AI480" i="5"/>
  <c r="AM480" i="5" s="1"/>
  <c r="AI481" i="5"/>
  <c r="AM481" i="5" s="1"/>
  <c r="AI484" i="5"/>
  <c r="AM484" i="5" s="1"/>
  <c r="AI485" i="5"/>
  <c r="AM485" i="5" s="1"/>
  <c r="AI486" i="5"/>
  <c r="AM486" i="5" s="1"/>
  <c r="AI487" i="5"/>
  <c r="AM487" i="5" s="1"/>
  <c r="AI489" i="5"/>
  <c r="AM489" i="5" s="1"/>
  <c r="AI490" i="5"/>
  <c r="AM490" i="5" s="1"/>
  <c r="AI491" i="5"/>
  <c r="AM491" i="5" s="1"/>
  <c r="AI492" i="5"/>
  <c r="AM492" i="5" s="1"/>
  <c r="AI494" i="5"/>
  <c r="AM494" i="5" s="1"/>
  <c r="AI496" i="5"/>
  <c r="AM496" i="5" s="1"/>
  <c r="AI497" i="5"/>
  <c r="AM497" i="5" s="1"/>
  <c r="AI499" i="5"/>
  <c r="AM499" i="5" s="1"/>
  <c r="AI500" i="5"/>
  <c r="AM500" i="5" s="1"/>
  <c r="AI502" i="5"/>
  <c r="AM502" i="5" s="1"/>
  <c r="AI503" i="5"/>
  <c r="AM503" i="5" s="1"/>
  <c r="AI504" i="5"/>
  <c r="AM504" i="5" s="1"/>
  <c r="AI505" i="5"/>
  <c r="AM505" i="5" s="1"/>
  <c r="AI506" i="5"/>
  <c r="AM506" i="5" s="1"/>
  <c r="AI508" i="5"/>
  <c r="AM508" i="5" s="1"/>
  <c r="AI509" i="5"/>
  <c r="AM509" i="5" s="1"/>
  <c r="AI510" i="5"/>
  <c r="AM510" i="5" s="1"/>
  <c r="AI511" i="5"/>
  <c r="AM511" i="5" s="1"/>
  <c r="AI512" i="5"/>
  <c r="AM512" i="5" s="1"/>
  <c r="AI631" i="5"/>
  <c r="AM631" i="5" s="1"/>
  <c r="AI632" i="5"/>
  <c r="AM632" i="5" s="1"/>
  <c r="AI633" i="5"/>
  <c r="AM633" i="5" s="1"/>
  <c r="AI635" i="5"/>
  <c r="AM635" i="5" s="1"/>
  <c r="AI637" i="5"/>
  <c r="AM637" i="5" s="1"/>
  <c r="AI639" i="5"/>
  <c r="AM639" i="5" s="1"/>
  <c r="AI640" i="5"/>
  <c r="AM640" i="5" s="1"/>
  <c r="AI641" i="5"/>
  <c r="AM641" i="5" s="1"/>
  <c r="AI642" i="5"/>
  <c r="AM642" i="5" s="1"/>
  <c r="AI643" i="5"/>
  <c r="AM643" i="5" s="1"/>
  <c r="AI645" i="5"/>
  <c r="AM645" i="5" s="1"/>
  <c r="AI647" i="5"/>
  <c r="AM647" i="5" s="1"/>
  <c r="AI648" i="5"/>
  <c r="AM648" i="5" s="1"/>
  <c r="AI649" i="5"/>
  <c r="AM649" i="5" s="1"/>
  <c r="AI651" i="5"/>
  <c r="AM651" i="5" s="1"/>
  <c r="AI656" i="5"/>
  <c r="AM656" i="5" s="1"/>
  <c r="AI658" i="5"/>
  <c r="AM658" i="5" s="1"/>
  <c r="AI661" i="5"/>
  <c r="AM661" i="5" s="1"/>
  <c r="AI664" i="5"/>
  <c r="AM664" i="5" s="1"/>
  <c r="AI700" i="5"/>
  <c r="AM700" i="5" s="1"/>
  <c r="AI701" i="5"/>
  <c r="AM701" i="5" s="1"/>
  <c r="AI702" i="5"/>
  <c r="AM702" i="5" s="1"/>
  <c r="AI704" i="5"/>
  <c r="AM704" i="5" s="1"/>
  <c r="AI705" i="5"/>
  <c r="AM705" i="5" s="1"/>
  <c r="AI706" i="5"/>
  <c r="AM706" i="5" s="1"/>
  <c r="AI707" i="5"/>
  <c r="AM707" i="5" s="1"/>
  <c r="AI708" i="5"/>
  <c r="AM708" i="5" s="1"/>
  <c r="AI711" i="5"/>
  <c r="AM711" i="5" s="1"/>
  <c r="AI712" i="5"/>
  <c r="AM712" i="5" s="1"/>
  <c r="AI692" i="5"/>
  <c r="AM692" i="5" s="1"/>
  <c r="AI723" i="5"/>
  <c r="AM723" i="5" s="1"/>
  <c r="AI44" i="5"/>
  <c r="AM44" i="5" s="1"/>
  <c r="AI45" i="5"/>
  <c r="AM45" i="5" s="1"/>
  <c r="AI46" i="5"/>
  <c r="AM46" i="5" s="1"/>
  <c r="AI47" i="5"/>
  <c r="AM47" i="5" s="1"/>
  <c r="AI50" i="5"/>
  <c r="AM50" i="5" s="1"/>
  <c r="AI51" i="5"/>
  <c r="AM51" i="5" s="1"/>
  <c r="AI52" i="5"/>
  <c r="AM52" i="5" s="1"/>
  <c r="AI54" i="5"/>
  <c r="AM54" i="5" s="1"/>
  <c r="AI56" i="5"/>
  <c r="AM56" i="5" s="1"/>
  <c r="AI57" i="5"/>
  <c r="AM57" i="5" s="1"/>
  <c r="AI58" i="5"/>
  <c r="AM58" i="5" s="1"/>
  <c r="AI59" i="5"/>
  <c r="AM59" i="5" s="1"/>
  <c r="AI60" i="5"/>
  <c r="AM60" i="5" s="1"/>
  <c r="AI62" i="5"/>
  <c r="AM62" i="5" s="1"/>
  <c r="AI63" i="5"/>
  <c r="AM63" i="5" s="1"/>
  <c r="AI64" i="5"/>
  <c r="AM64" i="5" s="1"/>
  <c r="AI65" i="5"/>
  <c r="AM65" i="5" s="1"/>
  <c r="AI66" i="5"/>
  <c r="AM66" i="5" s="1"/>
  <c r="AI69" i="5"/>
  <c r="AM69" i="5" s="1"/>
  <c r="AI71" i="5"/>
  <c r="AM71" i="5" s="1"/>
  <c r="AI74" i="5"/>
  <c r="AM74" i="5" s="1"/>
  <c r="AI75" i="5"/>
  <c r="AM75" i="5" s="1"/>
  <c r="AI77" i="5"/>
  <c r="AM77" i="5" s="1"/>
  <c r="AI78" i="5"/>
  <c r="AM78" i="5" s="1"/>
  <c r="AI81" i="5"/>
  <c r="AM81" i="5" s="1"/>
  <c r="AI83" i="5"/>
  <c r="AM83" i="5" s="1"/>
  <c r="AI84" i="5"/>
  <c r="AM84" i="5" s="1"/>
  <c r="AI88" i="5"/>
  <c r="AM88" i="5" s="1"/>
  <c r="AI89" i="5"/>
  <c r="AM89" i="5" s="1"/>
  <c r="AI90" i="5"/>
  <c r="AM90" i="5" s="1"/>
  <c r="AI91" i="5"/>
  <c r="AM91" i="5" s="1"/>
  <c r="AI92" i="5"/>
  <c r="AM92" i="5" s="1"/>
  <c r="AI94" i="5"/>
  <c r="AM94" i="5" s="1"/>
  <c r="AI95" i="5"/>
  <c r="AM95" i="5" s="1"/>
  <c r="AI96" i="5"/>
  <c r="AM96" i="5" s="1"/>
  <c r="AI97" i="5"/>
  <c r="AM97" i="5" s="1"/>
  <c r="AI100" i="5"/>
  <c r="AM100" i="5" s="1"/>
  <c r="AI101" i="5"/>
  <c r="AM101" i="5" s="1"/>
  <c r="AI102" i="5"/>
  <c r="AM102" i="5" s="1"/>
  <c r="AI103" i="5"/>
  <c r="AM103" i="5" s="1"/>
  <c r="AI107" i="5"/>
  <c r="AM107" i="5" s="1"/>
  <c r="AI108" i="5"/>
  <c r="AM108" i="5" s="1"/>
  <c r="AI109" i="5"/>
  <c r="AM109" i="5" s="1"/>
  <c r="AI110" i="5"/>
  <c r="AM110" i="5" s="1"/>
  <c r="AI112" i="5"/>
  <c r="AM112" i="5" s="1"/>
  <c r="AI115" i="5"/>
  <c r="AM115" i="5" s="1"/>
  <c r="AI117" i="5"/>
  <c r="AM117" i="5" s="1"/>
  <c r="AI118" i="5"/>
  <c r="AM118" i="5" s="1"/>
  <c r="AI120" i="5"/>
  <c r="AM120" i="5" s="1"/>
  <c r="AI121" i="5"/>
  <c r="AM121" i="5" s="1"/>
  <c r="AI122" i="5"/>
  <c r="AM122" i="5" s="1"/>
  <c r="AI124" i="5"/>
  <c r="AM124" i="5" s="1"/>
  <c r="AI125" i="5"/>
  <c r="AM125" i="5" s="1"/>
  <c r="AI127" i="5"/>
  <c r="AM127" i="5" s="1"/>
  <c r="AI128" i="5"/>
  <c r="AM128" i="5" s="1"/>
  <c r="AI129" i="5"/>
  <c r="AM129" i="5" s="1"/>
  <c r="AI131" i="5"/>
  <c r="AM131" i="5" s="1"/>
  <c r="AI133" i="5"/>
  <c r="AM133" i="5" s="1"/>
  <c r="AI134" i="5"/>
  <c r="AM134" i="5" s="1"/>
  <c r="AI135" i="5"/>
  <c r="AM135" i="5" s="1"/>
  <c r="AI136" i="5"/>
  <c r="AM136" i="5" s="1"/>
  <c r="AI138" i="5"/>
  <c r="AM138" i="5" s="1"/>
  <c r="AI141" i="5"/>
  <c r="AM141" i="5" s="1"/>
  <c r="AI142" i="5"/>
  <c r="AM142" i="5" s="1"/>
  <c r="AI143" i="5"/>
  <c r="AM143" i="5" s="1"/>
  <c r="AI144" i="5"/>
  <c r="AM144" i="5" s="1"/>
  <c r="AI145" i="5"/>
  <c r="AM145" i="5" s="1"/>
  <c r="AI147" i="5"/>
  <c r="AM147" i="5" s="1"/>
  <c r="AI450" i="5"/>
  <c r="AM450" i="5" s="1"/>
  <c r="AI451" i="5"/>
  <c r="AM451" i="5" s="1"/>
  <c r="AI453" i="5"/>
  <c r="AM453" i="5" s="1"/>
  <c r="AI455" i="5"/>
  <c r="AM455" i="5" s="1"/>
  <c r="AI456" i="5"/>
  <c r="AM456" i="5" s="1"/>
  <c r="AI457" i="5"/>
  <c r="AM457" i="5" s="1"/>
  <c r="AI461" i="5"/>
  <c r="AM461" i="5" s="1"/>
  <c r="AI462" i="5"/>
  <c r="AM462" i="5" s="1"/>
  <c r="AI724" i="5"/>
  <c r="AM724" i="5" s="1"/>
  <c r="AI725" i="5"/>
  <c r="AM725" i="5" s="1"/>
  <c r="AI726" i="5"/>
  <c r="AM726" i="5" s="1"/>
  <c r="AI727" i="5"/>
  <c r="AM727" i="5" s="1"/>
  <c r="AI729" i="5"/>
  <c r="AM729" i="5" s="1"/>
  <c r="AI730" i="5"/>
  <c r="AM730" i="5" s="1"/>
  <c r="AI731" i="5"/>
  <c r="AM731" i="5" s="1"/>
  <c r="AI732" i="5"/>
  <c r="AM732" i="5" s="1"/>
  <c r="AI733" i="5"/>
  <c r="AM733" i="5" s="1"/>
  <c r="AI736" i="5"/>
  <c r="AM736" i="5" s="1"/>
  <c r="AI737" i="5"/>
  <c r="AM737" i="5" s="1"/>
  <c r="AI714" i="5"/>
  <c r="AM714" i="5" s="1"/>
  <c r="AI716" i="5"/>
  <c r="AM716" i="5" s="1"/>
  <c r="AI717" i="5"/>
  <c r="AM717" i="5" s="1"/>
  <c r="AI718" i="5"/>
  <c r="AM718" i="5" s="1"/>
  <c r="AI719" i="5"/>
  <c r="AM719" i="5" s="1"/>
  <c r="AI720" i="5"/>
  <c r="AM720" i="5" s="1"/>
  <c r="AI721" i="5"/>
  <c r="AM721" i="5" s="1"/>
  <c r="AM359" i="5"/>
  <c r="D134" i="18" l="1"/>
  <c r="AI616" i="5"/>
  <c r="AI696" i="5"/>
  <c r="AI709" i="5"/>
  <c r="AI638" i="5"/>
  <c r="AI602" i="5"/>
  <c r="AI715" i="5"/>
  <c r="AI672" i="5"/>
  <c r="AI644" i="5"/>
  <c r="AI650" i="5"/>
  <c r="AI111" i="5"/>
  <c r="H18" i="18"/>
  <c r="AI319" i="5"/>
  <c r="H49" i="18"/>
  <c r="AI49" i="5"/>
  <c r="H8" i="18"/>
  <c r="AI234" i="5"/>
  <c r="H36" i="18"/>
  <c r="AI248" i="5"/>
  <c r="H38" i="18"/>
  <c r="AI240" i="5"/>
  <c r="H37" i="18"/>
  <c r="AI312" i="5"/>
  <c r="H48" i="18"/>
  <c r="AI119" i="5"/>
  <c r="H19" i="18"/>
  <c r="AI261" i="5"/>
  <c r="H40" i="18"/>
  <c r="AI275" i="5"/>
  <c r="H42" i="18"/>
  <c r="AI728" i="5"/>
  <c r="H112" i="18"/>
  <c r="AI476" i="5"/>
  <c r="H73" i="18"/>
  <c r="AI609" i="5"/>
  <c r="H94" i="18"/>
  <c r="AI816" i="5"/>
  <c r="H126" i="18"/>
  <c r="AI458" i="5"/>
  <c r="H70" i="18"/>
  <c r="AI354" i="5"/>
  <c r="H54" i="18"/>
  <c r="AI87" i="5"/>
  <c r="AI126" i="5"/>
  <c r="H20" i="18"/>
  <c r="AI99" i="5"/>
  <c r="H16" i="18"/>
  <c r="AI139" i="5"/>
  <c r="H22" i="18"/>
  <c r="AI288" i="5"/>
  <c r="H44" i="18"/>
  <c r="AI501" i="5"/>
  <c r="H77" i="18"/>
  <c r="AI367" i="5"/>
  <c r="H56" i="18"/>
  <c r="AI703" i="5"/>
  <c r="H108" i="18"/>
  <c r="AI488" i="5"/>
  <c r="H75" i="18"/>
  <c r="AI596" i="5"/>
  <c r="H92" i="18"/>
  <c r="AI804" i="5"/>
  <c r="H124" i="18"/>
  <c r="AI495" i="5"/>
  <c r="H76" i="18"/>
  <c r="AI482" i="5"/>
  <c r="H74" i="18"/>
  <c r="AI666" i="5"/>
  <c r="H102" i="18"/>
  <c r="AI361" i="5"/>
  <c r="H55" i="18"/>
  <c r="AI146" i="5"/>
  <c r="H23" i="18"/>
  <c r="AI105" i="5"/>
  <c r="H17" i="18"/>
  <c r="AI79" i="5"/>
  <c r="H13" i="18"/>
  <c r="AI339" i="5"/>
  <c r="H52" i="18"/>
  <c r="AI93" i="5"/>
  <c r="H15" i="18"/>
  <c r="AI55" i="5"/>
  <c r="H9" i="18"/>
  <c r="AI300" i="5"/>
  <c r="H46" i="18"/>
  <c r="AI67" i="5"/>
  <c r="H11" i="18"/>
  <c r="AI267" i="5"/>
  <c r="H41" i="18"/>
  <c r="AI153" i="5"/>
  <c r="H24" i="18"/>
  <c r="AI412" i="5"/>
  <c r="H63" i="18"/>
  <c r="AI470" i="5"/>
  <c r="H72" i="18"/>
  <c r="AI657" i="5"/>
  <c r="AI583" i="5"/>
  <c r="H90" i="18"/>
  <c r="AI513" i="5"/>
  <c r="H79" i="18"/>
  <c r="AI333" i="5"/>
  <c r="H51" i="18"/>
  <c r="AI306" i="5"/>
  <c r="H47" i="18"/>
  <c r="AI61" i="5"/>
  <c r="H10" i="18"/>
  <c r="AI12" i="5"/>
  <c r="H2" i="18"/>
  <c r="AI132" i="5"/>
  <c r="H21" i="18"/>
  <c r="AI294" i="5"/>
  <c r="H45" i="18"/>
  <c r="AI325" i="5"/>
  <c r="H50" i="18"/>
  <c r="AI452" i="5"/>
  <c r="H69" i="18"/>
  <c r="AI786" i="5"/>
  <c r="AI798" i="5"/>
  <c r="H123" i="18"/>
  <c r="AI740" i="5"/>
  <c r="H114" i="18"/>
  <c r="AI544" i="5"/>
  <c r="H84" i="18"/>
  <c r="Y696" i="5"/>
  <c r="Y728" i="5"/>
  <c r="Y501" i="5"/>
  <c r="Y816" i="5"/>
  <c r="Y458" i="5"/>
  <c r="Y513" i="5"/>
  <c r="Y361" i="5"/>
  <c r="Y609" i="5"/>
  <c r="Y644" i="5"/>
  <c r="Y672" i="5"/>
  <c r="Y657" i="5"/>
  <c r="Y638" i="5"/>
  <c r="Y507" i="5"/>
  <c r="Y734" i="5"/>
  <c r="Y347" i="5"/>
  <c r="Y551" i="5"/>
  <c r="Y544" i="5"/>
  <c r="Y740" i="5"/>
  <c r="Y470" i="5"/>
  <c r="Y488" i="5"/>
  <c r="Y482" i="5"/>
  <c r="Y452" i="5"/>
  <c r="Y722" i="5"/>
  <c r="Y666" i="5"/>
  <c r="Y616" i="5"/>
  <c r="Y709" i="5"/>
  <c r="Y650" i="5"/>
  <c r="Y476" i="5"/>
  <c r="Y495" i="5"/>
  <c r="Y354" i="5"/>
  <c r="Y126" i="5"/>
  <c r="Y105" i="5"/>
  <c r="Y79" i="5"/>
  <c r="Y55" i="5"/>
  <c r="Y153" i="5"/>
  <c r="Y132" i="5"/>
  <c r="Y67" i="5"/>
  <c r="Y312" i="5"/>
  <c r="Y240" i="5"/>
  <c r="Y333" i="5"/>
  <c r="Y325" i="5"/>
  <c r="Y319" i="5"/>
  <c r="Y267" i="5"/>
  <c r="Y146" i="5"/>
  <c r="Y119" i="5"/>
  <c r="Y99" i="5"/>
  <c r="Y61" i="5"/>
  <c r="Y49" i="5"/>
  <c r="Y139" i="5"/>
  <c r="Y93" i="5"/>
  <c r="Y306" i="5"/>
  <c r="Y248" i="5"/>
  <c r="Y288" i="5"/>
  <c r="Y300" i="5"/>
  <c r="Y339" i="5"/>
  <c r="AI741" i="5"/>
  <c r="AI735" i="5"/>
  <c r="AI76" i="5"/>
  <c r="AI70" i="5"/>
  <c r="AI477" i="5"/>
  <c r="AI471" i="5"/>
  <c r="AI611" i="5"/>
  <c r="AI605" i="5"/>
  <c r="AI346" i="5"/>
  <c r="AI335" i="5"/>
  <c r="AM210" i="5"/>
  <c r="AM204" i="5"/>
  <c r="AM611" i="5" l="1"/>
  <c r="AM605" i="5"/>
  <c r="AM346" i="5"/>
  <c r="AM335" i="5"/>
  <c r="AM477" i="5"/>
  <c r="AM471" i="5"/>
  <c r="AM76" i="5"/>
  <c r="AM70" i="5"/>
  <c r="AM741" i="5"/>
  <c r="AM735" i="5"/>
  <c r="AL169" i="5" l="1"/>
  <c r="AK169" i="5"/>
  <c r="AH169" i="5"/>
  <c r="AJ169" i="5"/>
  <c r="AM169" i="5" l="1"/>
  <c r="V657" i="5"/>
  <c r="E101" i="18"/>
  <c r="E134" i="18" s="1"/>
  <c r="H134" i="18" s="1"/>
  <c r="H101" i="18" l="1"/>
</calcChain>
</file>

<file path=xl/sharedStrings.xml><?xml version="1.0" encoding="utf-8"?>
<sst xmlns="http://schemas.openxmlformats.org/spreadsheetml/2006/main" count="4900" uniqueCount="1947">
  <si>
    <t>रस्त्याचे नाव</t>
  </si>
  <si>
    <t>मालकाचे नाव</t>
  </si>
  <si>
    <t>घसारा दर</t>
  </si>
  <si>
    <t>जमीन</t>
  </si>
  <si>
    <t>इमारत</t>
  </si>
  <si>
    <t>बांधकाम</t>
  </si>
  <si>
    <t>धोंडेगाव</t>
  </si>
  <si>
    <t>स्वतः</t>
  </si>
  <si>
    <t xml:space="preserve">महाराष्ट्र शासन </t>
  </si>
  <si>
    <t>ग्रामपंचायत धोंडेगाव</t>
  </si>
  <si>
    <t>४.१.</t>
  </si>
  <si>
    <t>४.२.</t>
  </si>
  <si>
    <t>१३-१</t>
  </si>
  <si>
    <t>१३-२</t>
  </si>
  <si>
    <t>१३-३</t>
  </si>
  <si>
    <t>१५-१</t>
  </si>
  <si>
    <t>१५-२</t>
  </si>
  <si>
    <t>समाज मंदिर</t>
  </si>
  <si>
    <t>ईश्वर मंदिर</t>
  </si>
  <si>
    <t>२५-१अ</t>
  </si>
  <si>
    <t>३०-१अ</t>
  </si>
  <si>
    <t>३०-१ब</t>
  </si>
  <si>
    <t>३०-२</t>
  </si>
  <si>
    <t>अंगणवाडी</t>
  </si>
  <si>
    <t>प्राथमिक शाळा धोंडेगाव वर्ग-१</t>
  </si>
  <si>
    <t>प्राथमिक शाळा धोंडेगाव</t>
  </si>
  <si>
    <t>प्राथमिक उप केंद्र धोंडेगाव</t>
  </si>
  <si>
    <t>ग्रामपंचायत कार्यालय</t>
  </si>
  <si>
    <t>व्यायाम शाळा</t>
  </si>
  <si>
    <t>मारुती मंदिर</t>
  </si>
  <si>
    <t>५३-१</t>
  </si>
  <si>
    <t>५३-२</t>
  </si>
  <si>
    <t>५३-३</t>
  </si>
  <si>
    <t>५३-४</t>
  </si>
  <si>
    <t>५९-१</t>
  </si>
  <si>
    <t>५९-२</t>
  </si>
  <si>
    <t>५९-३</t>
  </si>
  <si>
    <t>५९-४</t>
  </si>
  <si>
    <t xml:space="preserve">ग्रामपंचायत धोंडेगाव </t>
  </si>
  <si>
    <t>७५-२</t>
  </si>
  <si>
    <t>९१-१</t>
  </si>
  <si>
    <t>९१-२</t>
  </si>
  <si>
    <t xml:space="preserve">९६ /१ </t>
  </si>
  <si>
    <t xml:space="preserve">९६ /२ </t>
  </si>
  <si>
    <t>१०६-१</t>
  </si>
  <si>
    <t>१०६-२</t>
  </si>
  <si>
    <t>११५-२</t>
  </si>
  <si>
    <t>१३६-१</t>
  </si>
  <si>
    <t>१३६-२अ</t>
  </si>
  <si>
    <t>१३६-२ब</t>
  </si>
  <si>
    <t>श्री.रामकृष्ण नाना बेंडकोळी</t>
  </si>
  <si>
    <t>१४३-१</t>
  </si>
  <si>
    <t>१४३-२</t>
  </si>
  <si>
    <t>१५४-१</t>
  </si>
  <si>
    <t>१५४-२</t>
  </si>
  <si>
    <t>१५४-३</t>
  </si>
  <si>
    <t>१५७-१</t>
  </si>
  <si>
    <t>१५७-२</t>
  </si>
  <si>
    <t>१६२-१</t>
  </si>
  <si>
    <t>१६२-२</t>
  </si>
  <si>
    <t>१६८/१</t>
  </si>
  <si>
    <t>१६८/२</t>
  </si>
  <si>
    <t>१८२-१</t>
  </si>
  <si>
    <t>१८२-२</t>
  </si>
  <si>
    <t>२१०-१</t>
  </si>
  <si>
    <t>२१०-२</t>
  </si>
  <si>
    <t>२१३-१</t>
  </si>
  <si>
    <t>२१३-२</t>
  </si>
  <si>
    <t>२३८-१</t>
  </si>
  <si>
    <t>२३८-२</t>
  </si>
  <si>
    <t>२४०-१</t>
  </si>
  <si>
    <t>२४०-२</t>
  </si>
  <si>
    <t>उप विभागीय अभियंता कश्यपी</t>
  </si>
  <si>
    <t xml:space="preserve">१'X३०'X४०' </t>
  </si>
  <si>
    <t>प्रकल्प धोंडेगाव वसाहत</t>
  </si>
  <si>
    <t xml:space="preserve">२'X२१'X४०' </t>
  </si>
  <si>
    <t xml:space="preserve">३'X१९'X५३' </t>
  </si>
  <si>
    <t xml:space="preserve">४'X३०'X१७' </t>
  </si>
  <si>
    <t xml:space="preserve">६'X३०'X१७' </t>
  </si>
  <si>
    <t xml:space="preserve">१'X१३'X२४' </t>
  </si>
  <si>
    <t xml:space="preserve">२०'X२१'X१०' </t>
  </si>
  <si>
    <t xml:space="preserve">१२'X६५'X२८' </t>
  </si>
  <si>
    <t xml:space="preserve">४'X२१'X४८' </t>
  </si>
  <si>
    <t xml:space="preserve">४'X३३'X८३' </t>
  </si>
  <si>
    <t xml:space="preserve">२'X२२'X४५' </t>
  </si>
  <si>
    <t xml:space="preserve">२'X१८'X२४' </t>
  </si>
  <si>
    <t xml:space="preserve">२'X२०'X३२' </t>
  </si>
  <si>
    <t xml:space="preserve">२'X३२'X४०' </t>
  </si>
  <si>
    <t xml:space="preserve">१'X१३'X१३' </t>
  </si>
  <si>
    <t>गट नं.८०</t>
  </si>
  <si>
    <t>गट नं.६२ब</t>
  </si>
  <si>
    <t>गट नं.५९८</t>
  </si>
  <si>
    <t>गट नं.९०-२</t>
  </si>
  <si>
    <t>२४'X३०' विटा सिमेंट,सिमेंटीपत्रे शौचालयसह २४'X२०'पूर्वेस ओटा</t>
  </si>
  <si>
    <t>गट नं.</t>
  </si>
  <si>
    <t>२५'X३०' पक्के विटा सिमेट,सिमेंटीपत्रे शौचालयसह घरकुल १५'X२५' पूर्वेस ओटा</t>
  </si>
  <si>
    <t>गट नं.१९</t>
  </si>
  <si>
    <t>गट नं.१४४</t>
  </si>
  <si>
    <t>गट नं.६४</t>
  </si>
  <si>
    <t>गट नं.११२-२</t>
  </si>
  <si>
    <t xml:space="preserve">गट नं.१३७ </t>
  </si>
  <si>
    <t>२८०-१</t>
  </si>
  <si>
    <t>२८०-२</t>
  </si>
  <si>
    <t>गट नं.५१</t>
  </si>
  <si>
    <t>गट नं.१४अ</t>
  </si>
  <si>
    <t>गट नं.४६</t>
  </si>
  <si>
    <t>गट नं.८७</t>
  </si>
  <si>
    <t>गट नं.८७-१</t>
  </si>
  <si>
    <t>गट नं.८३</t>
  </si>
  <si>
    <t>३२७-१</t>
  </si>
  <si>
    <t>३२७-२</t>
  </si>
  <si>
    <t>गट नं.११५</t>
  </si>
  <si>
    <t>गट नं.१७२</t>
  </si>
  <si>
    <t>गट नं.१४०</t>
  </si>
  <si>
    <t>गट नं.९१-२</t>
  </si>
  <si>
    <t>गट नं.२०</t>
  </si>
  <si>
    <t>गट नं.१५७</t>
  </si>
  <si>
    <t>१५३५३.३ चौ.फुट</t>
  </si>
  <si>
    <t>३११६५ चौ.फुट बखळ जागा</t>
  </si>
  <si>
    <t>गट नं.१५०</t>
  </si>
  <si>
    <t>श्री.साई गणेश मंदिर</t>
  </si>
  <si>
    <t>गट नं.५६०</t>
  </si>
  <si>
    <t>गट नं.९५</t>
  </si>
  <si>
    <t>जि.प.शाळा धोंडेगाव</t>
  </si>
  <si>
    <t>गट नं.१००ब</t>
  </si>
  <si>
    <t>कश्यपनगर</t>
  </si>
  <si>
    <t>स्मशान भूमी धोंडेगाव</t>
  </si>
  <si>
    <t>प्राथमिक शाळा कश्यपनगर</t>
  </si>
  <si>
    <t>प्राथमिक शाळा</t>
  </si>
  <si>
    <t>समाजमंदिर</t>
  </si>
  <si>
    <t xml:space="preserve">प्राथमिक शाळा </t>
  </si>
  <si>
    <t>गट नं.१९९</t>
  </si>
  <si>
    <t>ग्रामपंचायत</t>
  </si>
  <si>
    <t>गट नं.५८६</t>
  </si>
  <si>
    <t>गट नं.२६१</t>
  </si>
  <si>
    <t>गट नं.१०५</t>
  </si>
  <si>
    <t>गट नं.८७/२/१</t>
  </si>
  <si>
    <t>गट नं.९६</t>
  </si>
  <si>
    <t>गट नं.२९</t>
  </si>
  <si>
    <t>गट नं.१०७</t>
  </si>
  <si>
    <t>गट नं.१३३</t>
  </si>
  <si>
    <t xml:space="preserve">अंगणवाडी </t>
  </si>
  <si>
    <t xml:space="preserve">स्वता </t>
  </si>
  <si>
    <t>गट नं  ११०</t>
  </si>
  <si>
    <t xml:space="preserve">गट नं  १०१/ब </t>
  </si>
  <si>
    <t xml:space="preserve">गट नं  १००/ब </t>
  </si>
  <si>
    <t>गट नं  १०८</t>
  </si>
  <si>
    <t xml:space="preserve">१४०/अ/ब </t>
  </si>
  <si>
    <t>२६९-१</t>
  </si>
  <si>
    <t>२६९-२</t>
  </si>
  <si>
    <t>३९७-१</t>
  </si>
  <si>
    <t>३९७-२</t>
  </si>
  <si>
    <t xml:space="preserve">स्वत </t>
  </si>
  <si>
    <t xml:space="preserve">कश्यपनगर </t>
  </si>
  <si>
    <t>महारष्ट्र शासन , ग्रामपंचायत धोंडेगाव</t>
  </si>
  <si>
    <t xml:space="preserve"> ग्रामपंचायत धोंडेगाव</t>
  </si>
  <si>
    <t>गावठाण</t>
  </si>
  <si>
    <t>गट.नं.५६६ खळवाडी</t>
  </si>
  <si>
    <t>पाट बंधारे व बांधकाम विभाग</t>
  </si>
  <si>
    <t>गट नं.१४७</t>
  </si>
  <si>
    <t>महाराष्ट्र शासन ग्रामपंचायत धोंडेगाव</t>
  </si>
  <si>
    <t>महाराष्ट्र शासन ,ग्रामपंचायत धोंडेगाव</t>
  </si>
  <si>
    <t>घरपट्टी रु.पै.</t>
  </si>
  <si>
    <t>दिवाबत्ती रु.पै.</t>
  </si>
  <si>
    <t>आरोग्य रु.पै.</t>
  </si>
  <si>
    <t>पाणीपट्टी रु.पै.</t>
  </si>
  <si>
    <t>एकुण रु.पै.</t>
  </si>
  <si>
    <t>महाराष्ट्र शासन  ग्रामपंचायत धोंडेगाव</t>
  </si>
  <si>
    <t xml:space="preserve">महाराष्ट्र शासन ,ग्रामपंचायत धोंडेगाव </t>
  </si>
  <si>
    <t>महाराष्ट्र शासन  ,ग्रामपंचायत धोंडेगाव</t>
  </si>
  <si>
    <t xml:space="preserve"> महाराष्ट्र शासन ,ग्रामपंचायत धोंडेगाव</t>
  </si>
  <si>
    <t>उप विभागीय अभियंता कश्यपी ,प्रकल्प धोंडेगाव वसाहत</t>
  </si>
  <si>
    <t xml:space="preserve"> महाराष्ट्र शासन  ,ग्रामपंचायत धोंडेगाव</t>
  </si>
  <si>
    <t>रचना ट्रस्ट आश्रम शाळा , धोंडेगाव</t>
  </si>
  <si>
    <t>प्राथमिक शाळा वर्ग-९ ,धोंडेगाव</t>
  </si>
  <si>
    <t>प्राथमिक शाळा वर्ग-१० ,धोंडेगाव</t>
  </si>
  <si>
    <t>प्राथमिक शाळा वर्ग-११, धोंडेगाव</t>
  </si>
  <si>
    <t>प्राथमिक शाळा वर्ग-१२ ,धोंडेगाव</t>
  </si>
  <si>
    <t>अंगणवाडी-१ ,धोंडेगाव</t>
  </si>
  <si>
    <t>अंगणवाडी ,धोंडेगाव</t>
  </si>
  <si>
    <t>अंगणवाडी-२ धोंडेगाव</t>
  </si>
  <si>
    <t>अंगणवाडी  धोंडेगाव</t>
  </si>
  <si>
    <t>नवसू व रखमाबाई ,महादू व इतर ५</t>
  </si>
  <si>
    <t>अंगणवाडी कश्यपनगर ,धोंडेगाव</t>
  </si>
  <si>
    <t>अ. न.</t>
  </si>
  <si>
    <t>सिटी / सर्व्हे नं.</t>
  </si>
  <si>
    <t>माल मत्ता क्र.</t>
  </si>
  <si>
    <t>भोगवटा धारकाचे नाव</t>
  </si>
  <si>
    <t>मालमत्तेचे वर्णन</t>
  </si>
  <si>
    <t>मिळकत बांधकामाचे वर्ष</t>
  </si>
  <si>
    <t xml:space="preserve">लांबी </t>
  </si>
  <si>
    <t xml:space="preserve">रुंदी </t>
  </si>
  <si>
    <t>चौ.फुट</t>
  </si>
  <si>
    <t>चौ.मीटर</t>
  </si>
  <si>
    <t>रेडिरेकनर दर रु. प्रती चौ. मी.</t>
  </si>
  <si>
    <t>भारांक</t>
  </si>
  <si>
    <t>भांडवली मूल्य रु.</t>
  </si>
  <si>
    <t>कराचे दर रु.</t>
  </si>
  <si>
    <t>¤ÉÉÆvÉEòÉ¨É BEÖòhÉ</t>
  </si>
  <si>
    <t xml:space="preserve">अपीलाचे निकाल व त्यानंतर केलेले फेरफार </t>
  </si>
  <si>
    <t xml:space="preserve">मूल्य निर्धारित केलेल्या कराची रक्कम </t>
  </si>
  <si>
    <t xml:space="preserve">नंतर वाढ किंवा घट झालेल्या बाबतीत आदेशाच्या संदर्भातसह  शेरा </t>
  </si>
  <si>
    <t>पडीत घर</t>
  </si>
  <si>
    <t xml:space="preserve">पक्के विटा सिमेटी,सिमेटी पत्रे शौचालयसह </t>
  </si>
  <si>
    <t xml:space="preserve">पडित घर </t>
  </si>
  <si>
    <t xml:space="preserve"> विटा माती  घर </t>
  </si>
  <si>
    <t xml:space="preserve"> बखळ जागा </t>
  </si>
  <si>
    <t xml:space="preserve"> पक्के विटा सिमेटी,सिमेटी पत्रे शौचालयसह घरकुल </t>
  </si>
  <si>
    <t xml:space="preserve">  विटा माती कौलारू शौचालयसह</t>
  </si>
  <si>
    <t xml:space="preserve">पक्के बांधकाम </t>
  </si>
  <si>
    <t xml:space="preserve">  विटा माती कौलारू </t>
  </si>
  <si>
    <t xml:space="preserve"> पक्के बांधकाम कौलारू शौचालयसह</t>
  </si>
  <si>
    <t xml:space="preserve"> पक्के बांधकाम कौलारू </t>
  </si>
  <si>
    <t xml:space="preserve"> पडित घर </t>
  </si>
  <si>
    <t xml:space="preserve">कच्चे बांधकाम कौलारू </t>
  </si>
  <si>
    <t xml:space="preserve"> प्लीत</t>
  </si>
  <si>
    <t xml:space="preserve"> विटा माती कौलारू</t>
  </si>
  <si>
    <t xml:space="preserve"> विटा माती लोखंडी पत्रे ,शौचालय सह</t>
  </si>
  <si>
    <t xml:space="preserve">  पडित घर</t>
  </si>
  <si>
    <t xml:space="preserve"> पडित घर</t>
  </si>
  <si>
    <t xml:space="preserve"> विटा माती  कौलारू</t>
  </si>
  <si>
    <t>विटा माती  कौलारू, पडवी सिमेंट पत्रे शौचालयसह</t>
  </si>
  <si>
    <t xml:space="preserve"> पडीत घर</t>
  </si>
  <si>
    <t>पक्के सिमेंट ,कॉन्क्रेट सिमेंट पत्रे</t>
  </si>
  <si>
    <t>पक्के सिमेंट  कॉन्क्रेट सिमेंट पत्रे</t>
  </si>
  <si>
    <t xml:space="preserve"> पक्के सिमेंट कॉन्क्रेट सिमेंट पत्रे</t>
  </si>
  <si>
    <t xml:space="preserve"> पक्के सिमेंट ,कॉन्क्रेट सिमेंट पत्रे</t>
  </si>
  <si>
    <t xml:space="preserve"> बखळ जागा</t>
  </si>
  <si>
    <t>पक्के सिमेंट कॉन्क्रेट सिमेंट पत्रे</t>
  </si>
  <si>
    <t xml:space="preserve"> पक्के सिमेंट ,सिमेंट पत्रे </t>
  </si>
  <si>
    <t>पक्के सिमेंट ,सिमेंट पत्रे</t>
  </si>
  <si>
    <t xml:space="preserve"> पक्के सिमेंट ,सिमेंट पत्रे</t>
  </si>
  <si>
    <t xml:space="preserve"> पक्के सिमेंट ,कौलारू लोखंडी पत्रे</t>
  </si>
  <si>
    <t xml:space="preserve"> पक्के विटा सिमेट,लोखंडी पत्रे शौचालयसह घरकुल </t>
  </si>
  <si>
    <t>कच्चे विटा माती कौलारू</t>
  </si>
  <si>
    <t xml:space="preserve"> पक्के विटा सिमेंट,सिमेटी पत्रे,शौचालयसह </t>
  </si>
  <si>
    <t xml:space="preserve"> विटा सिमेंट लोखंडी पत्रे शौचालय सह घरकुल सन -२०१५-१६</t>
  </si>
  <si>
    <t xml:space="preserve">  विटा माती कौलारू</t>
  </si>
  <si>
    <t>कच्चे विटा माती कौलारू पडवी सिमेंटी</t>
  </si>
  <si>
    <t xml:space="preserve"> विटा सिमेंट सिमेटी पत्रे</t>
  </si>
  <si>
    <t xml:space="preserve">  विटा सिमेंट सिमेटी पत्रे</t>
  </si>
  <si>
    <t xml:space="preserve">  विटा सिमेंट सिमेटी पत्रे शौचालयसह</t>
  </si>
  <si>
    <t xml:space="preserve">  पक्के ,विटा, सिमेंट ,लोखंडी पत्रे शौचालय सह इंदिराआवास घरकुल सन-२०१५/१६  </t>
  </si>
  <si>
    <t xml:space="preserve"> विटा ,सिमेंट  ,लोखंडी पत्रे शौचालयसह ईआयो घरकुल सन -२०१५-१६ </t>
  </si>
  <si>
    <t xml:space="preserve"> विटा ,माती ,सिमेटी पत्रे शौचालयसह घरकुल </t>
  </si>
  <si>
    <t xml:space="preserve"> पक्के विटा सिमेट,सिमेटी पत्रे शौचालयसह </t>
  </si>
  <si>
    <t xml:space="preserve"> डबर माती कौलारू</t>
  </si>
  <si>
    <t>माती बांधकाम कौलारू</t>
  </si>
  <si>
    <t>विटा माती कौलारू शौचालय सह</t>
  </si>
  <si>
    <t xml:space="preserve">पक्के विटा सिमेट,सिमेटी पत्रे शौचालयसह घरकुल </t>
  </si>
  <si>
    <t xml:space="preserve"> विटा सिमेंट,लोखंडी पत्रे शौचालयसह</t>
  </si>
  <si>
    <t xml:space="preserve"> विटा माती कौलारू शौचालय सह</t>
  </si>
  <si>
    <t xml:space="preserve"> पक्के विटा सिमेट,सिमेटी पत्रे शौचालयसह घरकुल </t>
  </si>
  <si>
    <t xml:space="preserve">  विटा सिमेंट,लोखंडी पत्रे,शौचालयसह ई.आ.यो.घरकुल-सन-२०१५-१६</t>
  </si>
  <si>
    <t>बखळ जागा</t>
  </si>
  <si>
    <t xml:space="preserve">  विटा माती,लोखंडी पत्रे शौचालय सह</t>
  </si>
  <si>
    <t xml:space="preserve">  विटा माती ,सिमेटी पत्रे</t>
  </si>
  <si>
    <t xml:space="preserve"> पक्के विटा सिमेट,सिमेटी पत्रे शौचालयसह पंतप्रधान आवास योजना घरकुल सन -२०१६-१७</t>
  </si>
  <si>
    <t xml:space="preserve">पक्के विटा सिमेट,लोखंडी पत्रे शौचालयसह घरकुल </t>
  </si>
  <si>
    <t>विटा माती कौलारू</t>
  </si>
  <si>
    <t xml:space="preserve">पक्के विटा सिमेट,लोखंडी पत्रे शौचालयसह इआयो घरकुलसन-२०१५/१६ </t>
  </si>
  <si>
    <t xml:space="preserve">पक्के विटा माती सिमेंट इं.आ.यो.घरकुल सन .१५/१६  </t>
  </si>
  <si>
    <t xml:space="preserve"> विटा माती लोखंडी पत्रे</t>
  </si>
  <si>
    <t xml:space="preserve"> विटा सिमेट लो.पत्रे.इं.आ यो.घरकुल सन २०१५/१६ </t>
  </si>
  <si>
    <t xml:space="preserve"> विटा सिमेंट लोखंडी पत्रे शौचालयसह</t>
  </si>
  <si>
    <t xml:space="preserve"> विटा माती कौलारू,शौचालयसह</t>
  </si>
  <si>
    <t xml:space="preserve"> विटा सिमेंट,सिमेंटी पत्रे</t>
  </si>
  <si>
    <t xml:space="preserve"> विटा सिमेट लो.पत्रे इं.आ.यो.घरकुल सन-२०१५/१६ </t>
  </si>
  <si>
    <t>विटा सिमेंट,सिमेंटी पत्रे शौचालयसह</t>
  </si>
  <si>
    <t xml:space="preserve"> विटा माती लोखंडी पत्रे,शौचालयसह</t>
  </si>
  <si>
    <t xml:space="preserve"> विटा सिमेंट,पत्रे शौचालय सह</t>
  </si>
  <si>
    <t xml:space="preserve">  विटा सिमेट,सिमेटी पत्रे शौचालयसह </t>
  </si>
  <si>
    <t xml:space="preserve"> विटा सिमेट,सिमेटी पत्रे शौचालयसह </t>
  </si>
  <si>
    <t xml:space="preserve">विटा सिमेटी पत्रे शौचालयसह </t>
  </si>
  <si>
    <t xml:space="preserve">  पक्के विटा सिमेट,लोखंडी पत्रे इआयो   शौचालयसह घरकुल सन २०१५-१६ </t>
  </si>
  <si>
    <t xml:space="preserve"> पक्के विटा सिमेट,लोखंडी पत्रे इआयो   शौचालयसह घरकुल सन २०१५-१६</t>
  </si>
  <si>
    <t xml:space="preserve"> विटा माती,सिमेंट पत्रे शौचालयसह </t>
  </si>
  <si>
    <t xml:space="preserve"> डबर माती विटा,सिमेंट पत्रे शौचालयसह </t>
  </si>
  <si>
    <t xml:space="preserve"> विटा माती सिमेंटी पत्रे,शौचालयसह</t>
  </si>
  <si>
    <t xml:space="preserve"> माती बांधकाम कौलारू</t>
  </si>
  <si>
    <t xml:space="preserve"> विटा सिमेंट,सिमेंटी पत्रे शौचालयसह </t>
  </si>
  <si>
    <t xml:space="preserve">बखळ जागा </t>
  </si>
  <si>
    <t xml:space="preserve">पक्के विटा सिमेंट,सिमेंटी पत्रे  </t>
  </si>
  <si>
    <t xml:space="preserve"> पक्के विटा सिमेंट,सिमेंटी पत्रे  शौचालयसह </t>
  </si>
  <si>
    <t xml:space="preserve">पक्के विटा सिमेंट,सिमेंटी पत्रे  शौचालयसह </t>
  </si>
  <si>
    <t xml:space="preserve">विटा, माती लोखंडी पत्रे शौचालयसह घरकुल </t>
  </si>
  <si>
    <t xml:space="preserve">दगड विटा माती,लोखंडी पत्रे   </t>
  </si>
  <si>
    <t xml:space="preserve">  विटा सिमेंट लोखंडी पत्रे इआयो शौचालय सह घरकुल सन-२०१५-१६ </t>
  </si>
  <si>
    <t>विटा माती,सिमेंट पत्रे,शौचालयसह</t>
  </si>
  <si>
    <t xml:space="preserve"> विटा सिमेंट,सिमेंट पत्रे शौचालयसह </t>
  </si>
  <si>
    <t xml:space="preserve">  विटा सिमेंट ,लोखंडी पत्रे शौचालय सह पंतप्रधान आवास  घरकुल सन २०१६/१७    </t>
  </si>
  <si>
    <t xml:space="preserve">  विटा सिमेंट लोखंडीपत्रे शौचालयसह शआयो घरकुल-सन २०१६/१७</t>
  </si>
  <si>
    <t xml:space="preserve">पक्के विटा माती ,सिमेटी पत्रे शौचालयसह घरकुल </t>
  </si>
  <si>
    <t xml:space="preserve">  विटा सिमेंट लोखंडीपत्रे शौचालयसह ईआयो घरकुल-सन २०१५/१६ </t>
  </si>
  <si>
    <t xml:space="preserve"> विटा सिमेट,शौचालयसह </t>
  </si>
  <si>
    <t xml:space="preserve">विटा सिमेंट, पत्रे शौचालयसह ई आ यो घरकुल </t>
  </si>
  <si>
    <t xml:space="preserve"> विटा माती,कौलारू शौचालयसह </t>
  </si>
  <si>
    <t xml:space="preserve">विटा सिमेंट,सिमेटी पत्रे शौचालयसह </t>
  </si>
  <si>
    <t xml:space="preserve"> दगड विटा माती कौलारू </t>
  </si>
  <si>
    <t xml:space="preserve"> विटा माती सिमेंट पत्रे शौचालयसह    </t>
  </si>
  <si>
    <t xml:space="preserve">विटा माती,कौलारू  </t>
  </si>
  <si>
    <t xml:space="preserve">  विटा माती,सिमेंट पत्रे  शौचालयसह</t>
  </si>
  <si>
    <t xml:space="preserve">  पक्के सिमेटी,लोखंडी पत्रे  शौचालयसह</t>
  </si>
  <si>
    <t xml:space="preserve">  माती बांधकाम कौलारू  </t>
  </si>
  <si>
    <t xml:space="preserve"> विटा माती,कौलारू शौचालय सह </t>
  </si>
  <si>
    <t xml:space="preserve">  विटा माती ,सिमेंटीपत्रे  शौचालय सह</t>
  </si>
  <si>
    <t xml:space="preserve">  विटा माती,कौलारू  </t>
  </si>
  <si>
    <t xml:space="preserve">  विटा माती,सिमेटीपत्रे शौचालयसह </t>
  </si>
  <si>
    <t xml:space="preserve"> विटा माती,सिमेटीपत्रे शौचालयसह </t>
  </si>
  <si>
    <t xml:space="preserve"> पडीत घरकुल </t>
  </si>
  <si>
    <t xml:space="preserve">  पक्के विटा सिमेंट,लोखंडी पत्रे,पंतप्रधान आवास योजना घरकुल  शौचालयसह सन -२०१६-१७</t>
  </si>
  <si>
    <t xml:space="preserve">पडीत घरकुल </t>
  </si>
  <si>
    <t>विटा माती,कौलारू,शौचालयसह</t>
  </si>
  <si>
    <t xml:space="preserve">पक्के सिमेटी,सिमेंटीपत्रे शौचालयसह </t>
  </si>
  <si>
    <t xml:space="preserve"> पक्के विटा सिमेंट लोखंडी पत्रे,शौचालयसह घरकुल</t>
  </si>
  <si>
    <t xml:space="preserve"> पक्के विटा सिमेट,सिमेंटी पत्रे शौचालयसह घरकुल </t>
  </si>
  <si>
    <t>पडीत घरकुल</t>
  </si>
  <si>
    <t xml:space="preserve">पक्के विटा सिमेट,सिमेंटी पत्रे शौचालयसह घरकुल </t>
  </si>
  <si>
    <t xml:space="preserve">पक्के विटा सिमेट,लोखंडी पत्रे घरकुल </t>
  </si>
  <si>
    <t xml:space="preserve"> पक्के विटा सिमेट,लोखंडी पत्रे घरकुल </t>
  </si>
  <si>
    <t xml:space="preserve"> माती,कौलारू शौचालयसह</t>
  </si>
  <si>
    <t xml:space="preserve"> विटा,माती,सिमेंटीपत्रे शौचालयसह</t>
  </si>
  <si>
    <t>पक्के,सिमेंट,सिमेंटीपत्रे शौचालयसह</t>
  </si>
  <si>
    <t>विटा माती कौलारू शौचालयसह</t>
  </si>
  <si>
    <t xml:space="preserve"> विटा माती कौलारू शौचालयसह</t>
  </si>
  <si>
    <t>विटा सिमेंट सिमेंटी पत्रे शौचालयसह</t>
  </si>
  <si>
    <t xml:space="preserve">विटा माती कौलारू </t>
  </si>
  <si>
    <t xml:space="preserve">विटा सिमेंट लो.पत्रे शबरी आवास घरकुल ,शौचालयसह सन.२०१६/१७ </t>
  </si>
  <si>
    <t xml:space="preserve"> पक्के विटा सिमेंट लोखंडी  पत्रे,शौचालयसह ई आ यो घरकुल सन २०१५-१६</t>
  </si>
  <si>
    <t xml:space="preserve"> विटा सिमेंट सिमेंटी पत्रे शौचालयसह</t>
  </si>
  <si>
    <t>आर.सि.सि.शौचालयसह</t>
  </si>
  <si>
    <t xml:space="preserve"> पत्र्याचे शेड</t>
  </si>
  <si>
    <t xml:space="preserve"> विटा माती कौलारू, शौचालयसह</t>
  </si>
  <si>
    <t xml:space="preserve"> विटा माती सिमेंटी पत्रे,  शौचालयसह</t>
  </si>
  <si>
    <t>विटा सिमेंट लोखंडी पत्रे.शौचालयसह घरकुल</t>
  </si>
  <si>
    <t>विटा सिमेंट सिमेंटी पत्रे,शौचालयसह</t>
  </si>
  <si>
    <t>विटा माती कौलारू,शौचालयसह</t>
  </si>
  <si>
    <t xml:space="preserve"> विटा सिमेंट सिमेंटी पत्रे,शौचालयसह</t>
  </si>
  <si>
    <t>विटा सिमेंट सिमेंटी पत्रे शौचालय सह</t>
  </si>
  <si>
    <t>विटा माती सिमेंटी पत्रे,शौचालयसह</t>
  </si>
  <si>
    <t>पक्के विटा सिमेंट लोखंडीपत्रे,शौचालयसह ईआयो-घरकुल सन-२०१५-१६</t>
  </si>
  <si>
    <t>विटा माती लोखंडी पत्रे,शौचालयसह</t>
  </si>
  <si>
    <t xml:space="preserve"> पक्के विटा सिमेट,सिमेंटीपत्रे शौचालयसह घरकुल </t>
  </si>
  <si>
    <t xml:space="preserve"> पक्के विटा सिमेट,सिमेंटीपत्रे शौचालयसह</t>
  </si>
  <si>
    <t xml:space="preserve"> विटा सिमेंट,सिमेंटीपत्रे, शौचालयसह </t>
  </si>
  <si>
    <t xml:space="preserve"> विटा माती कौलारू,शौचालयसह </t>
  </si>
  <si>
    <t xml:space="preserve"> विटा माती,सिमेंटीपत्रे</t>
  </si>
  <si>
    <t>विटा सिमेंट,सिमेंटीपत्रे, चार रूम शौचालयसह</t>
  </si>
  <si>
    <t>विटा सिमेंट,सिमेंटीपत्रे</t>
  </si>
  <si>
    <t xml:space="preserve"> विटा सिमेंट,सिमेंटीपत्रे शौचालयसह </t>
  </si>
  <si>
    <t>दगडाचा कच्चा पाया</t>
  </si>
  <si>
    <t>विटा सिमेंट,सिमेंटीपत्रे शौचालयसह</t>
  </si>
  <si>
    <t xml:space="preserve"> विटा माती,सिमेंटीपत्रे शौचालयसह</t>
  </si>
  <si>
    <t xml:space="preserve"> विटा सिमेंट,सिमेंटीपत्रे शौचालयसह</t>
  </si>
  <si>
    <t>विटा माती,सिमेंटीपत्रे शौचालयसह</t>
  </si>
  <si>
    <t>पडवी ,पूर्वेस ओटा</t>
  </si>
  <si>
    <t xml:space="preserve"> बखळ जागा पूर्वेस लाडची रस्ता पश्चिमेस पुंजालिलके दक्षिणेस व्यायाम शाळा उत्तरेस पिठाची गिरणी</t>
  </si>
  <si>
    <t xml:space="preserve">सिमेट बांधकाम ,विटा सिमेट पत्र्याचे घर ,पडीत घर </t>
  </si>
  <si>
    <t xml:space="preserve"> विटा सिमेंट,लोखंडीपत्रे,शौचालयसह </t>
  </si>
  <si>
    <t xml:space="preserve"> बखळ जागा -१</t>
  </si>
  <si>
    <t xml:space="preserve"> विटा सिमेंट,सिमेंटीपत्रे ,शौचालयसह</t>
  </si>
  <si>
    <t xml:space="preserve"> बखळ जागा -२</t>
  </si>
  <si>
    <t xml:space="preserve">  विटामाती  सिमेट,सिमेंटीपत्रे </t>
  </si>
  <si>
    <t xml:space="preserve">पक्के विटा सिमेट,सिमेंटीपत्रे शौचालयसह घरकुल </t>
  </si>
  <si>
    <t>आर सी.सी.</t>
  </si>
  <si>
    <t xml:space="preserve"> पक्के विटा सिमेट,सिमेंटीपत्रे </t>
  </si>
  <si>
    <t>बखळजागा</t>
  </si>
  <si>
    <t xml:space="preserve">पक्के विटा सिमेट,सिमेंटीपत्रे शौचालयसह घरकुल पूर्वेला ५'फुट पश्चिमेला १५'फुट,उत्तरेलारस्ता दक्षिणेला १०'फुट. </t>
  </si>
  <si>
    <t xml:space="preserve">  विटा सिमेंट,सिमेंटीपत्रे शौचालयसह</t>
  </si>
  <si>
    <t>पत्र्याचे शेड शौचालयसह</t>
  </si>
  <si>
    <t>टपरी</t>
  </si>
  <si>
    <t xml:space="preserve">  विटा माती,सिमेंटीपत्रे शौचालयसह</t>
  </si>
  <si>
    <t>बखळजागा पूर्वेस आनंदराव सुका बेंडकोळी यांचे घर पश्चिमेस कॉनॉल लगत गावठाणची पडीत जागा दक्षिणेस गिरणारे हर्सूल रस्ता उत्तरेस सडगाव लाडची उजवा कॉनॉल लगत वरील प्रमाणे चतुरसिमा नकाशा</t>
  </si>
  <si>
    <t>बखळजागा पूर्वेस कैलास बाबुराव बेंडकोळी यांच्या शेजारी  दक्षिणेस हरसूल रस्ता उत्तरेस कॉनॉल लगत  चतुरसिमा नकाशा प्रमाणे</t>
  </si>
  <si>
    <t xml:space="preserve"> टपरी</t>
  </si>
  <si>
    <t xml:space="preserve"> पक्के विटा सिमेट,लोखंडीपत्रे शौचालयसह घरकुल </t>
  </si>
  <si>
    <t xml:space="preserve"> पक्के विटा सिमेट,सिमेंटीपत्रे सुवर्ण जयंती ग्रामस्वय रोजगारयोजना अंतर्गत वर्कशेड इमारत सन २००९/१० </t>
  </si>
  <si>
    <t xml:space="preserve">विटा सिमेट,सिमेंटीपत्रे </t>
  </si>
  <si>
    <t xml:space="preserve"> विटा सिमेंट,लोखंडी पत्रे (गोठा) </t>
  </si>
  <si>
    <t xml:space="preserve">विटा माती,सिमेटी पत्रे </t>
  </si>
  <si>
    <t xml:space="preserve"> श्री.साई गणेशमंदिर वृक्ष-आंबे, आवळकंठी, वड, पिंपळ, गुलमोहर, चेरी(५०० झाडे)</t>
  </si>
  <si>
    <t>लोखंडी पत्र्याचे घर</t>
  </si>
  <si>
    <t>पक्के सिमेंटी सिमेंट कोंक्रीट स्लप  सन-२००५-०६</t>
  </si>
  <si>
    <t>पक्के सिमेंटी सिमेंट कोंक्रीट स्लप  सन-२००९-१०</t>
  </si>
  <si>
    <t>पक्के सिमेंटी सिमेंट कोंक्रीट स्लप  सन-२०११-१२</t>
  </si>
  <si>
    <t>पक्के सिमेंटी सिमेंट कोंक्रीट स्लप  सन-२०१२-१३</t>
  </si>
  <si>
    <t xml:space="preserve"> पक्के सिमेंटी सिमेंट कोंक्रीट स्लप  सन-२०१३-१४</t>
  </si>
  <si>
    <t xml:space="preserve"> पक्के सिमेंटी सिमेंट कोंक्रीट स्लप  सन-२०१४-१५</t>
  </si>
  <si>
    <t xml:space="preserve"> विटा माती,कौलारू,शौचालयसह </t>
  </si>
  <si>
    <t>पक्के विटा सिमेंट लोखंडी पत्रे ,पंतप्रधान आवास योजना घरकुल शौचालयसह सन-२०१६-१७</t>
  </si>
  <si>
    <t xml:space="preserve"> पक्के विटा सिमेंट लोखंडी पत्रे ,पंतप्रधान आवास योजना घरकुल शौचालयसह सन-२०१६-१७</t>
  </si>
  <si>
    <t>विटा सिमेंट,सिमेंट पत्रे शौचालयसह</t>
  </si>
  <si>
    <t xml:space="preserve">विटा सिमेंट,सिमेंट पत्रे,शौचालयसह </t>
  </si>
  <si>
    <t xml:space="preserve"> विटा सिमेंट,सिमेंट पत्रे ,शौचालयसह</t>
  </si>
  <si>
    <t xml:space="preserve"> पक्के विटा सिमेट,सिमेंटीपत्रे शौचालयसह  </t>
  </si>
  <si>
    <t xml:space="preserve"> स्मशानभूमी सन-२०१४-१५</t>
  </si>
  <si>
    <t xml:space="preserve">पत्र्याचे शेड स्मशानभूमी </t>
  </si>
  <si>
    <t>दगड माती बांधकाम कौलारू,शौचालयसह</t>
  </si>
  <si>
    <t xml:space="preserve"> पक्के विटा सिमेटी,लोखंडी पत्रे शौचालयसह ईआयो घरकुल-सन-२०१५-१६ </t>
  </si>
  <si>
    <t xml:space="preserve">पक्के विटा सिमेटी,सिमेटी पत्रे शौचालयसह घरकुल </t>
  </si>
  <si>
    <t xml:space="preserve">पक्के विटा सिमेटी,लोखंडी पत्रे शौचालयसह घरकुल </t>
  </si>
  <si>
    <t xml:space="preserve"> दगड विटा माती कौलारू,शौचालयसह</t>
  </si>
  <si>
    <t>दगड विटा माती सिमेंट पत्रे</t>
  </si>
  <si>
    <t xml:space="preserve">  विटा माती कौलारू,शौचालयसह</t>
  </si>
  <si>
    <t xml:space="preserve">पक्के विटा सिमेटी,सिमेंटी पत्रे शौचालयसह घरकुल </t>
  </si>
  <si>
    <t xml:space="preserve"> पक्के विटा सिमेटी,लोखंडी पत्रे शौचालयसह घरकुल १७-१८</t>
  </si>
  <si>
    <t xml:space="preserve">पक्के विटा सिमेंट , लोखंडीपत्रे शौचालय सह घरकुल-सन-२०१५-१६ </t>
  </si>
  <si>
    <t xml:space="preserve">पक्के विटा सिमेंट , लोखंडीपत्रे शौचालय सह घरकुल-सन-२०१६-१७ </t>
  </si>
  <si>
    <t>विटा सिमेंट लोखंडी पत्रे ,शौचालय सह ई आ यो घरकुल सन २०१५-१६ बखळ जागा ३३० स्वे.फुट</t>
  </si>
  <si>
    <t xml:space="preserve"> दगड विटा माती सिमेंट पत्रे,शौचालयसह</t>
  </si>
  <si>
    <t xml:space="preserve"> दगड माती कौलारू,शौचालयसह</t>
  </si>
  <si>
    <t xml:space="preserve"> विटा सिमेंट सिमेंट पत्रे,शौचालयसह</t>
  </si>
  <si>
    <t xml:space="preserve"> विटा सिमेंट सिमेंट पत्रे</t>
  </si>
  <si>
    <t xml:space="preserve">पक्के विटा सिमेटी,सिमेंटी पत्रे शौचालयसह पंतप्रधान आवास योजना घरकुल सन -२०१६-१७ </t>
  </si>
  <si>
    <t xml:space="preserve"> विटा माती कौलारू,लोखंडी पत्रे,शौचालयसह</t>
  </si>
  <si>
    <t xml:space="preserve"> विटा माती सिमेंट पत्रे,शौचालयसह</t>
  </si>
  <si>
    <t xml:space="preserve"> विटा सिमेंट लोखंडी पत्रे</t>
  </si>
  <si>
    <t xml:space="preserve"> विटा माती कौलारू शौचालयसह </t>
  </si>
  <si>
    <t xml:space="preserve"> पक्के विटा सिमेटी,सिमेंटी पत्रे शौचालयसह पंतप्रधान आवास योजना  घरकुल सन -२०१६/१७</t>
  </si>
  <si>
    <t xml:space="preserve"> पक्के सिमेंटी कौलारू</t>
  </si>
  <si>
    <t xml:space="preserve"> डबर बांधकाम कौलारू</t>
  </si>
  <si>
    <t xml:space="preserve"> विटा सिमेंट,सिमेंटीपत्रे, शौचालय</t>
  </si>
  <si>
    <t xml:space="preserve">पक्के विटा सिमेटी,सिमेंटी पत्रे शौचालयसह पुनर्वसन घरकुल </t>
  </si>
  <si>
    <t xml:space="preserve"> विटा,सिमेंट  सिमेंट पत्रे,शौचालयसह</t>
  </si>
  <si>
    <t>सिमेंटी पक्के सिमेंटी पत्रे</t>
  </si>
  <si>
    <t xml:space="preserve"> विटा सिमेंट  सिमेंट पत्रे,शौचालयसह</t>
  </si>
  <si>
    <t xml:space="preserve"> विटा,माती सिमेंट पत्रे,शौचालयसह</t>
  </si>
  <si>
    <t xml:space="preserve"> विटा,माती लोखंडी पत्रे,शौचालयसह</t>
  </si>
  <si>
    <t>पक्के विटा सिमेटी,सिमेंटी पत्रे ईआयो शौचालयसह घरकुल सन-२०१५-१६</t>
  </si>
  <si>
    <t xml:space="preserve"> विटा सिमेंट,सिमेंटीपत्रे,शौचालयसह</t>
  </si>
  <si>
    <t xml:space="preserve"> विटा माती,सिमेंटीपत्रे,शौचालयसह</t>
  </si>
  <si>
    <t xml:space="preserve"> आर.सि.सि.शौचालयसह</t>
  </si>
  <si>
    <t>पक्के विटा सिमेंट लोखंडी पत्रे ई आ यो शौचालायसह   घरकुल सन २०१५-१६</t>
  </si>
  <si>
    <t xml:space="preserve">विटा सिमेंट,सिमेंटीपत्रे,शौचालयसह घरकुल </t>
  </si>
  <si>
    <t xml:space="preserve">पक्के विटा सिमेटी,सिमेंटी पत्रे शौचालयसह ई.आ.यो.घरकुल </t>
  </si>
  <si>
    <t>विटा माती सिमेंट पत्रे,शौचालयसह</t>
  </si>
  <si>
    <t>विटा सिमेंट सिमेंट पत्रे,शौचालयसह घरकुल</t>
  </si>
  <si>
    <t xml:space="preserve"> पक्के विटा सिमेटी,सिमेंटी पत्रे शौचालयसह ई.आ.यो.घरकुल </t>
  </si>
  <si>
    <t xml:space="preserve">पक्के विटा सिमेटी,लोखंडी पत्रे शौचालयसह ई.आ.यो.घरकुल </t>
  </si>
  <si>
    <t>पक्के सिमेंटी सिमेंट कोंक्रीट स्लप  सन-२०१४-१५</t>
  </si>
  <si>
    <t xml:space="preserve">पक्के विटा सिमेटी,सिमेंटी पत्रे शौचालयसह ई.आ.यो.घरकुल सन-२००९-१० </t>
  </si>
  <si>
    <t xml:space="preserve"> विटा माती,सिमेंटी पत्रे शौचालयसह ई.आ.यो.घरकुल सन-२००९-१० </t>
  </si>
  <si>
    <t>पक्के विटा सिमेटी,सिमेंटी पत्रे शौचालयसह ई.आ.यो.घरकुल सन-२००७-०८</t>
  </si>
  <si>
    <t xml:space="preserve">  विटा माती,सिमेंटी पत्रे शौचालयसह ई.आ.यो.घरकुल सन-२००९-१० </t>
  </si>
  <si>
    <t xml:space="preserve"> पक्के विटा सिमेटी,सिमेंटी पत्रे शौचालयसह ई.आ.यो.घरकुल सन-२००९-१०</t>
  </si>
  <si>
    <t xml:space="preserve">  विटा माती,लोखंडी पत्रे शौचालयसह ई.आ.यो.घरकुल सन-२००९-१०</t>
  </si>
  <si>
    <t xml:space="preserve">  विटा सिमेंट,लोखंडी पत्रे शौचालयसह</t>
  </si>
  <si>
    <t xml:space="preserve">  विटा सिमेंट,लोखंडी पत्रे शौचालयसह ई.आ.यो.घरकुल सन-२०१५-१६</t>
  </si>
  <si>
    <t xml:space="preserve">  विटा माती,सिमेंट पत्रे शौचालयसह</t>
  </si>
  <si>
    <t xml:space="preserve">  विटा सिमेंट,सिमेंट पत्रे शौचालयसह</t>
  </si>
  <si>
    <t xml:space="preserve">  विटा माती,सिमेंटी पत्रे शौचालयसह ई.आ.यो.घरकुल सन-२००९-१०</t>
  </si>
  <si>
    <t xml:space="preserve">  विटा सिमेंट,सिमेंटी पत्रे शौचालयसह ई.आ.यो.घरकुल सन-२००९-१०</t>
  </si>
  <si>
    <t xml:space="preserve">  पत्र्याचे शेड शौचालयसह</t>
  </si>
  <si>
    <t xml:space="preserve"> पक्के विटा सिमेटी,सिमेंटीपत्रे शौचालयसह </t>
  </si>
  <si>
    <t xml:space="preserve">  विटा सिमेंट,सिमेंटी पत्रे शौचालयसह ई.आ.यो.घरकुल सन-२०१६-१७</t>
  </si>
  <si>
    <t xml:space="preserve">  विटा माती,सिमेंटी पत्रे शौचालयसह समाज कल्याण यो.घरकुल सन-२००८-०९</t>
  </si>
  <si>
    <t xml:space="preserve">  विटा सिमेंट,सिमेंट पत्रे </t>
  </si>
  <si>
    <t xml:space="preserve">  विटा सिमेंट,सिमेंटी पत्रे शौचालयसह ई.आ.यो.घरकुल सन-२००९ -१० </t>
  </si>
  <si>
    <t xml:space="preserve">विटा ,माती ,सिमेट पत्रे   शौचालयसह </t>
  </si>
  <si>
    <t xml:space="preserve">विटा ,सिमेट  ,सिमेट पत्रे   शौचालयसह </t>
  </si>
  <si>
    <t xml:space="preserve"> बखळ जागा  </t>
  </si>
  <si>
    <t xml:space="preserve"> विटा सिमेंट लोखंडी पत्रे, शौचालय सह.</t>
  </si>
  <si>
    <t xml:space="preserve"> विटा सिमेंट सिमेंटी पत्रे,शौचालय सह.</t>
  </si>
  <si>
    <t xml:space="preserve"> पत्र्याचे शेड.</t>
  </si>
  <si>
    <t xml:space="preserve"> विटा सिमेंट सिमेंटी पत्रे, शौचालय सह.</t>
  </si>
  <si>
    <t xml:space="preserve"> विटा माती सिमेंट पत्रे</t>
  </si>
  <si>
    <t xml:space="preserve"> विटा माती सिमेंटी पत्रे</t>
  </si>
  <si>
    <t xml:space="preserve">अं.क्र </t>
  </si>
  <si>
    <t>घरपट्टी कर</t>
  </si>
  <si>
    <t>दिवाबत्ती कर</t>
  </si>
  <si>
    <t xml:space="preserve">इमारतीवरील काराचा दर </t>
  </si>
  <si>
    <t xml:space="preserve">आरोग्य कर व दिवाबातीचे कराचे दर </t>
  </si>
  <si>
    <t>इमारतीचा प्रकार [नियम९(१)(ख)पहा)]</t>
  </si>
  <si>
    <t xml:space="preserve">प्रती रु.१००० च्या भांडवली मूल्यावर किवा त्याच्या भागावर  </t>
  </si>
  <si>
    <t xml:space="preserve">जमीन </t>
  </si>
  <si>
    <t xml:space="preserve">इमारत </t>
  </si>
  <si>
    <t xml:space="preserve">बांधकाम </t>
  </si>
  <si>
    <t>कराचा दर
(पैसे)</t>
  </si>
  <si>
    <t xml:space="preserve">इमारतीचे क्षेत्रफळाची मर्यादा </t>
  </si>
  <si>
    <t>१)</t>
  </si>
  <si>
    <t xml:space="preserve">३०० चौरस फुटापर्यत क्षेत्रफळाची मर्यादा सर्व इमारती </t>
  </si>
  <si>
    <t>२)</t>
  </si>
  <si>
    <t xml:space="preserve">३०० चौ. फुटापेक्षा जास्त व ७०० चौ.फु.पर्यंत सर्व इमारतीसाठी </t>
  </si>
  <si>
    <t xml:space="preserve"> झोपडी किवा मातीची इमारत </t>
  </si>
  <si>
    <t>३)</t>
  </si>
  <si>
    <t xml:space="preserve"> ७०० चौ.फु.पेक्षा अधिक क्षेत्रफळाची मर्यादा असलेले  सर्व  इमारतीसाठी </t>
  </si>
  <si>
    <t xml:space="preserve">दगड,विटा, कौलारू,पत्रे वापरलेली मातीची इमारत </t>
  </si>
  <si>
    <t xml:space="preserve">दगड,विटा,सिमेंट,चुना पत्रे वापरून उभारलेली इमारत </t>
  </si>
  <si>
    <t xml:space="preserve">आर.सी.सी.पद्धतीची  इमारत </t>
  </si>
  <si>
    <t xml:space="preserve">इमारतीचा वापर आणि त्याचे भारांक </t>
  </si>
  <si>
    <t xml:space="preserve">इमारतीचे वयोमानानुसार घसारा दर </t>
  </si>
  <si>
    <t>इमारतीचे वयोमान (वर्षामध्ये)</t>
  </si>
  <si>
    <t xml:space="preserve">घसारा वजावटीनंतर होणारी मूल्याची टक्केवारी </t>
  </si>
  <si>
    <t xml:space="preserve">इमारतीचा वापर </t>
  </si>
  <si>
    <t xml:space="preserve">भारांक </t>
  </si>
  <si>
    <t xml:space="preserve">झोपडी किवा मातीची इमारत,दगड
किवा विटा वापरलेली मातीची इमारत </t>
  </si>
  <si>
    <t xml:space="preserve">दगड विटाची व चुना किवा सिमेंट  वापरून उभारलेली इमारत आर.सी.सी पद्धतीची इमारत  </t>
  </si>
  <si>
    <t xml:space="preserve">० ते २ वर्षा पर्यंत </t>
  </si>
  <si>
    <t xml:space="preserve">निवासी </t>
  </si>
  <si>
    <t xml:space="preserve">२ पेक्षा जास्त व ५  वर्षापर्यंत </t>
  </si>
  <si>
    <t xml:space="preserve">औधोगिक </t>
  </si>
  <si>
    <t xml:space="preserve">वाणिज्यिक </t>
  </si>
  <si>
    <t xml:space="preserve">चौरस फुट -१०.७६ =चौरस मीटर </t>
  </si>
  <si>
    <t>करास पाञ असलेल्या इमारती व जमीनीयांचे   आकारणीचे  रजिस्टर  (असेसमेंट लिस्ट)</t>
  </si>
  <si>
    <t xml:space="preserve">नमुना नंबर -८ </t>
  </si>
  <si>
    <t xml:space="preserve">ग्रामपंचायत धोंडेगांव ता. जि.नाशिक </t>
  </si>
  <si>
    <t xml:space="preserve"> ग्रामपंचायत -धोंडेगांव      ता.  नाशिक   जि.  नाशिक </t>
  </si>
  <si>
    <t>दगड,वीटा,माती  सिमेंट पत्रे शौचालयसह</t>
  </si>
  <si>
    <t xml:space="preserve">दगड,  विटा माती  सिमेंट कच्चे पत्रे कच्चे घर </t>
  </si>
  <si>
    <t>ग्रामस्थ  धोंडेगाव</t>
  </si>
  <si>
    <t>पक्के विटा सिमेंट,सिमेंट पत्रे शौचालयसह घरकुल सन-२०१३-१४</t>
  </si>
  <si>
    <t xml:space="preserve">पक्के विटा सिमेंट,सिमेंट  पत्रे शौचालयसह </t>
  </si>
  <si>
    <t>पक्के विटा सिमेंट,सिमेंट  पत्रे शौचालयसह घरकुल सन-२०१३-१४</t>
  </si>
  <si>
    <t xml:space="preserve">विटा, माती ,सिमेंट  पत्रे शौचालयसह घरकुल </t>
  </si>
  <si>
    <t>पक्के विटा सिमेंट,सिमेंट पत्रे शौचालयसह घरकुल सन-२०१२-१३</t>
  </si>
  <si>
    <t>पक्के विटा सिमेंट,सिमेंट पत्रे शौचालयसह</t>
  </si>
  <si>
    <t xml:space="preserve"> पक्के विटा सिमेंट,सिमेंट पत्रे शौचालयसह</t>
  </si>
  <si>
    <t xml:space="preserve"> पक्के सिमेंट कॉन्क्रेट,सिमेंट पत्रे </t>
  </si>
  <si>
    <t xml:space="preserve"> पक्के विटा सिमेंट,लोखंडी पत्रे शौचालयसह घरकुल</t>
  </si>
  <si>
    <t xml:space="preserve">विटा,सिमेंट पक्के घर </t>
  </si>
  <si>
    <t xml:space="preserve"> पक्के सिमेंट कौलारू</t>
  </si>
  <si>
    <t>पक्के सिमेंट  कौलारू</t>
  </si>
  <si>
    <t xml:space="preserve"> पक्के सिमेंट स्लॅप </t>
  </si>
  <si>
    <t xml:space="preserve"> पक्के विटा ,सिमेंट,सिमेंट पत्रे शौचालयसह घरकुल </t>
  </si>
  <si>
    <t xml:space="preserve">पक्के विटा ,सिमेंट,सिमेंट  पत्रे शौचालयसह घरकुल </t>
  </si>
  <si>
    <t xml:space="preserve"> दगड, माती कौलारू</t>
  </si>
  <si>
    <t>पक्के विटा  ,सिमेंट,सिमेंट  पत्रे</t>
  </si>
  <si>
    <t>दगू तुकाराम पगारे, सौ.बकुबाई दगू पगारे</t>
  </si>
  <si>
    <t>फुलाबाई शिवराम पगारे</t>
  </si>
  <si>
    <t xml:space="preserve">नंदिराम शंकर तुपलोंढेसौ.शितल नंदिराम तुपलोंढे </t>
  </si>
  <si>
    <t>संजय शंकर तुपलोंढे सौ.सिमा संजय तुपलोंढे</t>
  </si>
  <si>
    <t xml:space="preserve">कारभारी काळू तुपलोंढे,सौ.विमल कारभारी तुपलोंढे </t>
  </si>
  <si>
    <t xml:space="preserve">सार्वजनिक </t>
  </si>
  <si>
    <t xml:space="preserve">पडीत </t>
  </si>
  <si>
    <t>बाळू पोपट तुपलोंढे,सौ.अंजना बाळू तुपलोंढे</t>
  </si>
  <si>
    <t xml:space="preserve">काशिनाथ सहादू तुपलोंढे,सौ.सुमनबाई काशिनाथ तुपलोंढे </t>
  </si>
  <si>
    <t>आनंदा भिमा तुपलोंढे</t>
  </si>
  <si>
    <t>सुदाम रेश्मा तुपलोंढे</t>
  </si>
  <si>
    <t>चिमाबाई राजाराम पगारे</t>
  </si>
  <si>
    <t>पुंजाबाई शिवाजी घोडे</t>
  </si>
  <si>
    <t>गिताबाई गेनू मोरे</t>
  </si>
  <si>
    <t>संपत पुंडलिक मोरे  सौ.चंद्रकला संपत मोरे</t>
  </si>
  <si>
    <t>भगवंत शंकर मोरे</t>
  </si>
  <si>
    <t>साळूबाई मोहन भोये   ,  श्री.दिलीप मोहन भोये ,  सौ.सरूबाई दिलीप भोये</t>
  </si>
  <si>
    <t>गेनू श्रावण बेंडकोळी</t>
  </si>
  <si>
    <t>हौसाबाई किसन बेंडकोळी</t>
  </si>
  <si>
    <t>चंदर महादू पोटींदे</t>
  </si>
  <si>
    <t>अनिल मोहन बेंडकोळी ,सौ.मंगल मोहन बेंडकोळी</t>
  </si>
  <si>
    <t>तान्हुबाई नारायण पोटींदे</t>
  </si>
  <si>
    <t>खंडू गोविंदा खाडे ,सौ.शेवंताबाई खंडू खाडे</t>
  </si>
  <si>
    <t>चंदर दलु भोये ,सौ.विमलबाई चंदर भोये</t>
  </si>
  <si>
    <t>दिलीप मोहन भोये ,सौ.सरला दिलीप भोये</t>
  </si>
  <si>
    <t>किरण निवृत्ती भोये</t>
  </si>
  <si>
    <t>तानाजी दलु भोये ,सौ.संगिताबाई तानाजी भोये</t>
  </si>
  <si>
    <t>सावळीराम खंडू खाडे ,सौ.लिलाबाई सावळीराम खाडे</t>
  </si>
  <si>
    <t xml:space="preserve"> लक्ष्मिबाई दिक्षिराम खाडे </t>
  </si>
  <si>
    <t>मंगळू मल्हारी बेंडकोळी</t>
  </si>
  <si>
    <t>रामचंद्र सोमा बेंडकोळी ,सौ.सुमनबाई रामचंद्र बेंडकोळी</t>
  </si>
  <si>
    <t>किसन सोमा बेंडकोळी ,सौ.हौसाबाई किसन बेंडकोळी</t>
  </si>
  <si>
    <t>एकनाथ भिवा बेंडकोळी , सौ.लक्ष्मिबाई एकनाथ बेंडकोळी</t>
  </si>
  <si>
    <t>गंगाराम सोमा बेंडकोळी ,सौ.धोंडाबाई गंगाराम बेंडकोळी</t>
  </si>
  <si>
    <t xml:space="preserve"> पांडुरंग देवराम बेंडकोळी ,सौ.पार्वताबाई पांडुरंग बेंडकोळी</t>
  </si>
  <si>
    <t>शांताराम हरी बेंडकोळी ,श्री.हिरामण हरी बेंडकोळी ,सौ.सुनिता शांताराम बेंडकोळी ,सौ.सारिका हिरामण बेंडकोळी</t>
  </si>
  <si>
    <t>दिक्षिराम देवराम बेंडकोळी ,सौ.मिराबाई दिक्षिराम बेंडकोळी</t>
  </si>
  <si>
    <t>अंबू काळू बेंडकोळी ,सौ.रंभाबाई अंबू बेंडकोळी</t>
  </si>
  <si>
    <t>सोमनाथ पांडू बेंडकोळी ,सौ.जिजाबाई सोमनाथ बेंडकोळी</t>
  </si>
  <si>
    <t>पंढरीनाथ शिवराम बेंडकोळी ,सौ.सिताबाई पंढरीनाथ बेंडकोळी</t>
  </si>
  <si>
    <t>पुंडलिक किसन बेंडकोळी ,सौ.भागाबाई पुंडलिक बेंडकोळी</t>
  </si>
  <si>
    <t>तुकाराम सुका बेंडकोळी</t>
  </si>
  <si>
    <t>शिवाजी नथू खाडे ,सौ.अलकाबाई शिवाजी खाडे</t>
  </si>
  <si>
    <t>यमा काळू खाडे ,सौ.बकाबाई यमा खाडे</t>
  </si>
  <si>
    <t>अलकाबाई शिवाजी खाडे ,श्री.शिवाजी नथू खाडे</t>
  </si>
  <si>
    <t>देवराम शंकर बेंडकोळी ,सौ.विठाबाई देवराम बेंडकोळी</t>
  </si>
  <si>
    <t>कृष्णा शंकर बेंडकोळी ,सौ.दोरकाबाई कृष्णा बेंडकोळी</t>
  </si>
  <si>
    <t>दशरथ जयराम बेंडकोळी</t>
  </si>
  <si>
    <t>केरू गणपत पोटींदे ,सौ.कलाबाई केरू पोटींदे</t>
  </si>
  <si>
    <t>काशिनाथ शंकर बेंडकोळी ,सौ.मिनाबाई काशिनाथ बेंडकोळी</t>
  </si>
  <si>
    <t>कचरू नारायण बेंडकोळी ,सौ.तुळसाबाई कचरू बेंडकोळी</t>
  </si>
  <si>
    <t>त्र्यंबक देवराम बेंडकोळी ,सौ.सोनाबाई त्र्यंबक बेंडकोळी</t>
  </si>
  <si>
    <t>सुकदेव काशिराम बेंडकोळी ,सौ.संगिता सुकदेव बेंडकोळी</t>
  </si>
  <si>
    <t>सुकदेव वामन बेंडकोळी ,सौ.मंजुळाबाई सुकदेव बेंडकोळी</t>
  </si>
  <si>
    <t>दिनकर त्र्यंबक बेंडकोळी ,सौ.सुनिता दिनकर बेंडकोळी</t>
  </si>
  <si>
    <t>वसंत नामदेव खाडे सौ.चांगुणा वसंत खाडे</t>
  </si>
  <si>
    <t xml:space="preserve">वनिता मनुलाल तुपलोंढे </t>
  </si>
  <si>
    <t xml:space="preserve">गोविंद रामजी तुपलोंढे </t>
  </si>
  <si>
    <t>यशवंत राजाराम पगारे                 छाया यशवंत पगारे</t>
  </si>
  <si>
    <t>कमळाबाई लक्ष्मन सहाणे</t>
  </si>
  <si>
    <t>लक्ष्मिबाई संतू मोरे  श्रीम.कौशाबाई संतू मोरे</t>
  </si>
  <si>
    <t>नामदेव भिका मोरे</t>
  </si>
  <si>
    <t>बळवंत भिका मोरे</t>
  </si>
  <si>
    <t xml:space="preserve">पुंडलिक शंकर मोरे                 सौ.भागीरथीबाई पुंडलिक मोरे </t>
  </si>
  <si>
    <t>विठ्ठल शंकर मोरे</t>
  </si>
  <si>
    <t xml:space="preserve">अनिल रामचंद्र गिते    श्री.रविंद्र रामचंद्र गिते </t>
  </si>
  <si>
    <t>तानाजी दलु भोये श्री.संगीता तानाजी भोये</t>
  </si>
  <si>
    <t>बबन बाळू भोये ,सौ.पर्वताबाई बबन भोये</t>
  </si>
  <si>
    <t>नाना श्रावण बेंडकोळी</t>
  </si>
  <si>
    <t>कैलास बाबुराव बेंडकोळी ,श्री.प्रवीण बाबुराव बेंडकोळी ,श्री.चंद्रभागा कैलास बेंडकोळी ,श्री.कविता प्रवीण बेंडकोळी</t>
  </si>
  <si>
    <t>पांडू गोविंदा खाडे ,सौ.अनुसयाबाई पांडू खाडे</t>
  </si>
  <si>
    <t>अशोक निवृत्ती खाडे</t>
  </si>
  <si>
    <t xml:space="preserve"> यशवंत वामन बेंडकोळी ,सीताबाई यशवंत बेंडकोळी  </t>
  </si>
  <si>
    <t>चंदर मंगळू बेंडकोळी ,सौ.इंदुबाई चंदर बेंडकोळी</t>
  </si>
  <si>
    <t>काशाबाई सावळीराम बेंडकोळी ,श्री.सावळीराम सखाराम बेंडकोळी</t>
  </si>
  <si>
    <t>आवडाबाई चंदर बेंडकोळी</t>
  </si>
  <si>
    <t>यशवंत लक्ष्मन बेंडकोळी ,सौ.चिमाबाई यशवंत बेंडकोळी</t>
  </si>
  <si>
    <t>पुंजा शंकर दोबाडे</t>
  </si>
  <si>
    <t>काशिनाथ आबा बेंडकोळी ,सौ.बकुबाई काशिनाथ बेंडकोळी</t>
  </si>
  <si>
    <t>पांडुरंग गोविंदा बेंडकोळी ,सौ.शांताबाई पांडुरंग बेंडकोळी</t>
  </si>
  <si>
    <t>निवृत्ती काळू बेंडकोळी ,सौ.सखुबाई निवृत्ती बेंडकोळी</t>
  </si>
  <si>
    <t>नामदेव किसन बेंडकोळी ,सौ.सिताबाई नामदेव बेंडकोळी</t>
  </si>
  <si>
    <t>विष्णू पुंजा लिलके सौ.सुमन विष्णू लिलके</t>
  </si>
  <si>
    <t>श्रावण नामदेव बेंडकोळी ,सौ.मिराबाई श्रावण बेंडकोळी</t>
  </si>
  <si>
    <t>धोंडीराम गणपत बेंडकोळी ,सौ.जिजाबाई धोंडीराम बेंडकोळी</t>
  </si>
  <si>
    <t>बुधा यमा खाडे ,सौ.लहानुबाई बुधा खाडे</t>
  </si>
  <si>
    <t>गुलाब संतू बेंडकोळी ,सौ.हौसाबाई गुलाब बेंडकोळी</t>
  </si>
  <si>
    <t>वामन जयराम बेंडकोळी</t>
  </si>
  <si>
    <t xml:space="preserve">सिताराम काशिराम घोटे ,लीलाबाई सिताराम घोटे </t>
  </si>
  <si>
    <t>शंकर गंगाराम बेंडकोळी ,सौ.हौसाबाई शंकर बेंडकोळी</t>
  </si>
  <si>
    <t>निवृत्ती लक्ष्मन बेंडकोळी ,सौ.लिलाबाई निवृत्ती बेंडकोळी</t>
  </si>
  <si>
    <t>विष्णू लक्ष्मन बेंडकोळी ,सौ.सुमन विष्णू बेंडकोळी</t>
  </si>
  <si>
    <t>अलकाबाई हिरामण बेंडकोळी ,श्री.हिरामण लक्ष्मन बेंडकोळी</t>
  </si>
  <si>
    <t>गेनू गोपाळा बेंडकोळी</t>
  </si>
  <si>
    <t>चंदर पांडू बेंडकोळी</t>
  </si>
  <si>
    <t>त्र्यंबक पांडू बेंडकोळी ,सौ.आनाबाई त्र्यंबक बेंडकोळी</t>
  </si>
  <si>
    <t>काश्याबाई भावडू बेंडकोळी</t>
  </si>
  <si>
    <t>सुका पुंजा बेंडकोळी ,सौ.लक्ष्मिबाई सुका बेंडकोळी</t>
  </si>
  <si>
    <t>पंडित देवराम बेंडकोळी ,सौ.आक्काबाई पंडित बेंडकोळी</t>
  </si>
  <si>
    <t>वामन काळू बेंडकोळी ,सौ.ठकुबाई वामन बेंडकोळी</t>
  </si>
  <si>
    <t>सदु गोविंदा बेंडकोळी ,सौ.भागाबाई सदु बेंडकोळी</t>
  </si>
  <si>
    <t>तानाजी दशरथ बेंडकोळी</t>
  </si>
  <si>
    <t>किरण सोमनाथ बेंडकोळी ,सौ.संगिता किरण बेंडकोळी</t>
  </si>
  <si>
    <t>गोपाळ गंगाधर बेंडकोळी</t>
  </si>
  <si>
    <t>खंडू गोपाळा बेंडकोळी ,सौ.गंगुबाई खंडू बेंडकोळी</t>
  </si>
  <si>
    <t>एकनाथ संतू बेंडकोळी ,सौ.अंजना एकनाथ बेंडकोळी</t>
  </si>
  <si>
    <t>देवराम मंगळू बेंडकोळी ,सौ.ताईबाई देवराम बेंडकोळी</t>
  </si>
  <si>
    <t xml:space="preserve">कचरू परशराम बेंडकोळी ,सौ कमळाबाई कचरू बेंडकोळी </t>
  </si>
  <si>
    <t>लक्ष्मन पंढरीनाथ बेंडकोळी ,सौ.सुलाबाई लक्ष्मन बेंडकोळी</t>
  </si>
  <si>
    <t>वामन गोपाळा बेंडकोळी</t>
  </si>
  <si>
    <t>सोमाबाई रामभाऊ बेंडकोळी ,श्री.रामभाऊ पंढरीनाथ बेंडकोळी</t>
  </si>
  <si>
    <t>सुकदेव आबा बेंडकोळी ,सौ शेवताबाई सुकदेव बेंडकोळी</t>
  </si>
  <si>
    <t>रामदास शंकर बेंडकोळी</t>
  </si>
  <si>
    <t>नंदू शंकर बेंडकोळी</t>
  </si>
  <si>
    <t>हिरामण भावराज बेंडकोळी ,सौ.तारा हिरामण बेंडकोळी</t>
  </si>
  <si>
    <t>मुरलीधर आबा बेंडकोळी ,सौ.सोमाबाई मुरलीधर बेंडकोळी</t>
  </si>
  <si>
    <t>वाळू नामदेव बेंडकोळी ,सौ.सुलाबाई वाळू बेंडकोळी</t>
  </si>
  <si>
    <t>अमृता गंगाराम बेंडकोळी</t>
  </si>
  <si>
    <t>चंदर अमृता बेंडकोळी ,सौ.आवडाबाई चंदर बेंडकोळी</t>
  </si>
  <si>
    <t>धोंडू काशिराम बेंडकोळी ,सौ.ठकुबाई धोंडू बेंडकोळी</t>
  </si>
  <si>
    <t>यादव पांडू बेंडकोळी</t>
  </si>
  <si>
    <t>लक्ष्मन काशिराम बेंडकोळी</t>
  </si>
  <si>
    <t>पांडुरंग अमृता बेंडकोळी ,सौ.सुमनबाई पांडुरंग बेंडकोळी</t>
  </si>
  <si>
    <t>छगन मंगा पारधी ,सौ.दुर्गा छगन पारधी</t>
  </si>
  <si>
    <t>दत्तू ढवळू बेंडकोळी ,सौ.सुंदराबाई दत्तू बेंडकोळी</t>
  </si>
  <si>
    <t>कचरू जयराम बेंडकोळी ,सौ.कचराबाई कचरू बेंडकोळी</t>
  </si>
  <si>
    <t>एकनाथ गणपत बेंडकोळी ,सौ.यमुनाबाई एकनाथ बेंडकोळी</t>
  </si>
  <si>
    <t>रामू महादू चौधरी ,सौ.सखुबाई रामू चौधरी</t>
  </si>
  <si>
    <t>मुरलीधर पुंजा बेंडकोळी ,सौ.पार्वताबाई मुरलीधर बेंडकोळी</t>
  </si>
  <si>
    <t>सोमनाथ श्रावण पारधी</t>
  </si>
  <si>
    <t>भागाबाई सदु बेंडकोळी</t>
  </si>
  <si>
    <t>लहू वामन बेंडकोळी ,सौ.गिताबाई लहू बेंडकोळी</t>
  </si>
  <si>
    <t>चंदर वामन बेंडकोळी ,सौ.हिराबाई चंदर बेंडकोळी</t>
  </si>
  <si>
    <t>राजाराम वामन बेंडकोळी</t>
  </si>
  <si>
    <t>विष्णू सखाराम बेंडकोळी ,सौ.सोमाबाई विष्णू बेंडकोळी</t>
  </si>
  <si>
    <t>देवराम सदु बेंडकोळी ,सौ.सोमाबाई देवराम बेंडकोळी</t>
  </si>
  <si>
    <t>मंगळू सोमा टोंगारे ,सौ.हौसाबाई मंगळू टोंगारे</t>
  </si>
  <si>
    <t>भागाबाई पुंजा बेंडकोळी</t>
  </si>
  <si>
    <t>तुळसाबाई बुधा निंबेकर</t>
  </si>
  <si>
    <t>दुबळाबाई रामा बेंडकोळी</t>
  </si>
  <si>
    <t>आबळाबाई सोमा टोंगारे</t>
  </si>
  <si>
    <t>काशिनाथ सखाराम बेंडकोळी ,सौ.कोंडाबाई कशिनाथ बेंडकोळी</t>
  </si>
  <si>
    <t>नामदेव नारायण बेंडकोळी</t>
  </si>
  <si>
    <t>बबन नामदेव बेंडकोळी ,सौ.कविता बबन बेंडकोळी</t>
  </si>
  <si>
    <t>लक्ष्मन सखाराम बेंडकोळी ,सौ.ताराबाई लक्ष्मन बेंडकोळी</t>
  </si>
  <si>
    <t>नारायण काळू बेंडकोळी ,सौ.सुमनबाई नारायण बेंडकोळी</t>
  </si>
  <si>
    <t>गंगाराम तुकाराम बेंडकोळी ,सौ.कमळाबाई गंगाराम बेंडकोळी</t>
  </si>
  <si>
    <t>बाळू काशिराम बेंडकोळी ,सौ.मंजुळाबाई बाळू बेंडकोळी</t>
  </si>
  <si>
    <t>भागाबाई गोपाळा बेंडकोळी</t>
  </si>
  <si>
    <t>एकनाथ शंकर बेंडकोळी ,सौ.हौसाबाई एकनाथ बेंडकोळी</t>
  </si>
  <si>
    <t>सोमनाथ भिमा बेंडकोळी</t>
  </si>
  <si>
    <t>काळू काशिराम बेंडकोळी ,सौ.गजाबाई काळू बेंडकोळी</t>
  </si>
  <si>
    <t>सुनिल काशिराम बेंडकोळी</t>
  </si>
  <si>
    <t>विमल रामदास मोरे ,श्री.रामदास सदु मोरे</t>
  </si>
  <si>
    <t>राजाराम दलु भोये ,सौ.भिकाबाई राजाराम भोये</t>
  </si>
  <si>
    <t>सोनू बाळू भोये ,सौ.कमळाबाई सोनू भोये</t>
  </si>
  <si>
    <t>बबन बाळू भोये ,सौ.पार्वताबाई बबन भोये</t>
  </si>
  <si>
    <t>बाळू नारायण गुंबाडे ,सौ.मिरा बाळू गुंबाडे</t>
  </si>
  <si>
    <t>मुरलीधर पुंजा लिलके ,सौ.काळाबाई मुरलीधर लिलके</t>
  </si>
  <si>
    <t>विष्णू तुकाराम बेंडकोळी ,सौ.अलका विष्णू बेंडकोळी</t>
  </si>
  <si>
    <t>काळू पुंजा बेंडकोळी ,सौ.चंद्रभागाबाई काळू बेंडकोळी</t>
  </si>
  <si>
    <t>मधुकर मुरलीधर बेंडकोळी ,सौ.लक्ष्मि मधुकर बेंडकोळी</t>
  </si>
  <si>
    <t>राजाराम महादू बेंडकोळी ,सौ.बिबाबाई राजाराम बेंडकोळी</t>
  </si>
  <si>
    <t>सोमनाथ सुका मोंढे ,सौ.तान्हाबाई सोमनाथ मोंढे</t>
  </si>
  <si>
    <t>विष्णू गेनू मोरे ,सौ.वत्सला विष्णू मोरे</t>
  </si>
  <si>
    <t>वामन महादू बेंडकोळी ,सौ.चंद्रभागा वामन बेंडकोळी</t>
  </si>
  <si>
    <t>विठ्ठल महादू बेंडकोळी ,सौ.संगिता विठ्ठल बेंडकोळी</t>
  </si>
  <si>
    <t>भास्कर नाना बेंडकोळी ,सौ.चंद्रभागा भास्कर बेंडकोळी</t>
  </si>
  <si>
    <t>तानाजी राजाराम बेंडकोळी ,सौ.जनाबाई तानाजी बेंडकोळी</t>
  </si>
  <si>
    <t>काशिनाथ वामन बेंडकोळी ,सौ.वत्सला काशिनाथ बेंडकोळी</t>
  </si>
  <si>
    <t>सुभाष त्र्यंबक खाडे ,सौ.कौसाबाई सुभाष खाडे</t>
  </si>
  <si>
    <t>गणपत धर्मा बेंडकोळी ,सौ.शकुंतला गणपत बेंडकोळी</t>
  </si>
  <si>
    <t>चिंगा सुका पगारे ,श्री.रंगनाथ सुका पगारे</t>
  </si>
  <si>
    <t>देवराम महादू पोटींदे ,सौ.शांताबाई देवराम पोटींदे</t>
  </si>
  <si>
    <t>मंगळू गोपाळा बेंडकोळी ,सौ.सुनिता मंगळू बेंडकोळी</t>
  </si>
  <si>
    <t>उत्तम रुंजा बेंडकोळी</t>
  </si>
  <si>
    <t>किसन पांडू बेंडकोळी ,सौ.गटूळाबाई किसन बेंडकोळी</t>
  </si>
  <si>
    <t>बाळू किसन बेंडकोळी ,सौ.पार्वताबाई बाळू बेंडकोळी</t>
  </si>
  <si>
    <t>एकनाथ काशिराम बेंडकोळी ,सौ.बेबीबाई एकनाथ बेंडकोळी</t>
  </si>
  <si>
    <t>बाळू मुरलीधर बेंडकोळी ,सौ.चंद्रभागा बाळू बेंडकोळी</t>
  </si>
  <si>
    <t>पुंडलिक पंढरीनाथ बेंडकोळी ,सौ.अलकाबाई पंढरीनाथ बेंडकोळी</t>
  </si>
  <si>
    <t>काशिनाथ रावजी बेंडकोळी ,सौ.शांताबाई काशिनाथ बेंडकोळी</t>
  </si>
  <si>
    <t>मधुकर बळवंत मोरे ,सौ.सत्यभामा मधुकर मोरे</t>
  </si>
  <si>
    <t>खंडेराव भागुजी पाटील ,सौ.तारामती खंडेराव पाटील</t>
  </si>
  <si>
    <t>यशवंत कमळू बेंडकोळी</t>
  </si>
  <si>
    <t>निवृत्ती काळू बेंडकोळी ,सौ.ताराबाई निवृत्ती बेंडकोळी</t>
  </si>
  <si>
    <t>यादव एकनाथ बेंडकोळी</t>
  </si>
  <si>
    <t>पांडुरंग चंदर बेंडकोळी ,श्री.विष्णू चंदर बेंडकोळी</t>
  </si>
  <si>
    <t>कैलास रामचंद्र मटाले</t>
  </si>
  <si>
    <t>विष्णू पोपट तुपलोंढे</t>
  </si>
  <si>
    <t>शांताबाई यादव डगळे</t>
  </si>
  <si>
    <t>संजय तुकाराम बेंडकोळी ,सौ.भिमाबाई संजय बेंडकोळी</t>
  </si>
  <si>
    <t>कलाबाई बाजीराव तुपलोंढे ,श्री.बाजीराव भिमराव तुपलोंढे</t>
  </si>
  <si>
    <t>पांडुरंग काळू बेंडकोळी ,सौ.सत्यभामा पांडुरंग बेंडकोळी</t>
  </si>
  <si>
    <t>सोमनाथ नारायण पोटींदे ,सौ.मंगलबाई सोमनाथ पोटींदे</t>
  </si>
  <si>
    <t>उत्तम बापू बेंडकोळी ,सौ.गिताबाई उत्तम बेंडकोळी</t>
  </si>
  <si>
    <t xml:space="preserve"> विष्णू काळू बेंडकोळी ,सौ.तुळसाबाई विष्णू बेंडकोळी</t>
  </si>
  <si>
    <t>मोतीराम भगवंत मोरे ,सौ.रंभा मोतीराम मोरे</t>
  </si>
  <si>
    <t>कोंडाजी पांडू बेंडकोळी ,सौ.लंकाबाई कोंडाजी बेंडकोळी</t>
  </si>
  <si>
    <t>कविता अशोक पिंगळे ,श्री.अशोक लक्ष्मन पिंगळे</t>
  </si>
  <si>
    <t>सदाशिव गणपत कस्तुरे</t>
  </si>
  <si>
    <t>त्र्यंबक सुका बेंडकोळी ,सौ.राधाबाई त्र्यंबक बेंडकोळी</t>
  </si>
  <si>
    <t>दत्तू चंदर बेंडकोळी ,सौ.संगिता दत्तू बेंडकोळी</t>
  </si>
  <si>
    <t>भास्कर त्र्यंबक बेंडकोळी ,सौ.आशा भास्कर बेंडकोळी</t>
  </si>
  <si>
    <t>नारायण बळवंत मोरे</t>
  </si>
  <si>
    <t xml:space="preserve"> बाळासाहेब पुंडलिक म्हैसधुणे  ,सौ अलकाबाई बाळासाहेब म्हैसधुणे </t>
  </si>
  <si>
    <t>चिंगा सुका पगारे रंगनाथ सुका पगारे</t>
  </si>
  <si>
    <t>विलास निवृत्ती मोरे</t>
  </si>
  <si>
    <t>सोमनाथ जयराम बेंडकोळी ,सौ.इंदुबाई सोमनाथ बेंडकोळी</t>
  </si>
  <si>
    <t>दिलीप भगवंत मोरे    सौ.संगिता दिलीप मोरे</t>
  </si>
  <si>
    <t>राधिका अनिल गिते ,श्री.अनिल रामचंद्र गिते</t>
  </si>
  <si>
    <t>राजाराम यशवंत पगारे ,सौ.चिमाबाई राजाराम पगारे</t>
  </si>
  <si>
    <t>भावराज पंढरीनाथ बेंडकोळी</t>
  </si>
  <si>
    <t>मंदाबाई भावराज बेंडकोळी</t>
  </si>
  <si>
    <t>धोंडीराम दगू पगारे</t>
  </si>
  <si>
    <t>गंगुबाई मोतीरम दिवे</t>
  </si>
  <si>
    <t>मनोहर सखाराम बेंडकोळी</t>
  </si>
  <si>
    <t>काळू तुकाराम बेंडकोळी</t>
  </si>
  <si>
    <t>कमळाबाई गंगाराम बेंडकोळी ,श्री.गंगाराम तुकाराम बेंडकोळी</t>
  </si>
  <si>
    <t>बबन बळवंत मोरे</t>
  </si>
  <si>
    <t>निवृत्ती धोंडीराम बेंडकोळी ,सौ.सोनाबाई निवृत्ती बेंडकोळी</t>
  </si>
  <si>
    <t>देवराम अमृता बेंडकोळी ,सौ.रखमाबाई देवराम बेंडकोळी</t>
  </si>
  <si>
    <t>नारायण अमृता बेंडकोळी ,सौ.ढवळाबाई नारायण बेंडकोळी</t>
  </si>
  <si>
    <t>पंढरीनाथ दगू पगारे ,सौ.सुलाबाई पंढरीनाथ पगारे</t>
  </si>
  <si>
    <t>इंदुबाई सोमनाथ बेंडकोळी ,श्री.सोमनाथ गणपत बेंडकोळी</t>
  </si>
  <si>
    <t>निवृत्ती बळवंत मोरे ,सौ.मंदाकिनी निवृत्ती मोरे</t>
  </si>
  <si>
    <t>वैशाली हेमंत हेमाडे</t>
  </si>
  <si>
    <t>शितल नंदिराम तुपलोंढे</t>
  </si>
  <si>
    <t>एकनाथ लहानू बेंडकोळी ,सौ.मैनाबाई एकनाथ बेंडकोळी</t>
  </si>
  <si>
    <t>प्रभाकर कचरू बेंडकोळी ,सौ.सुलाबाई प्रभाकर बेंडकोळी</t>
  </si>
  <si>
    <t>कैलास बाबुराव बेंडकोळी ,सौ.चंद्रभागा कैलास बेंडकोळी</t>
  </si>
  <si>
    <t>राजाराम बापू बेंडकोळी ,सौ.इंदुबाई राजाराम बेंडकोळी</t>
  </si>
  <si>
    <t>मोतीराम दत्तू बेंडकोळी</t>
  </si>
  <si>
    <t>रतन दत्तू बेंडकोळी</t>
  </si>
  <si>
    <t>सोमनाथ दत्तू बेंडकोळी</t>
  </si>
  <si>
    <t>चंदर लहानू बेंडकोळी ,सौ.लंकाबाई चंदर बेंडकोळी</t>
  </si>
  <si>
    <t>किरण सोमनाथ बेंडकोळी</t>
  </si>
  <si>
    <t xml:space="preserve"> अमोल सोमनाथ बेंडकोळी </t>
  </si>
  <si>
    <t>त्र्यंबक मंगळू बेंडकोळी</t>
  </si>
  <si>
    <t>मधुकर काळू खाडे ,सौ.मिराबाई मधुकर खाडे</t>
  </si>
  <si>
    <t>रघुनाथ श्रावण बेंडकोळी</t>
  </si>
  <si>
    <t>बाळू रुंजा पाटील</t>
  </si>
  <si>
    <t>मुरलीधर कचरू बेंडकोळी ,सौ.बिबाबाई मुरलीधर बेंडकोळी</t>
  </si>
  <si>
    <t>लालू रावजी बेंडकोळी सौ.वाराबाई लालू बेंडकोळी</t>
  </si>
  <si>
    <t>विठ्ठल शंकर बेंडकोळी ,सौ.कचराबाई विठ्ठल बेंडकोळी</t>
  </si>
  <si>
    <t>किसन महादू पोटींदे ,सौ.आनसाबाई किसन पोटींदे</t>
  </si>
  <si>
    <t>दत्तू शिवराम बेंडकोळी ,सौ.शांताबाई दत्तू बेंडकोळी</t>
  </si>
  <si>
    <t>पांडुरंग देवराम बेंडकोळी ,सौ.पार्वताबाई पांडुरंग बेंडकोळी</t>
  </si>
  <si>
    <t>श्रीकृष्ण पांडुरंग बेंडकोळी ,सौ.आरुणा श्रीकृष्ण बेंडकोळी</t>
  </si>
  <si>
    <t>राजाराम वामन बेंडकोळी ,सौ.काश्याबाई राजाराम बेंडकोळी</t>
  </si>
  <si>
    <t>भावराज गेनू मोरे ,सौ.भारती भावराज मोरे</t>
  </si>
  <si>
    <t>लालू पंढरीनाथ बेंडकोळी</t>
  </si>
  <si>
    <t>रंगनाथ गोपाळा बेंडकोळी</t>
  </si>
  <si>
    <t>शांताराम गोपाळा बेंडकोळी</t>
  </si>
  <si>
    <t>सिताराम गोविंदा बेंडकोळी ,सौ.नभाबाई सिताराम बेंडकोळी</t>
  </si>
  <si>
    <t>सोमनाथ तुकाराम भोये</t>
  </si>
  <si>
    <t>सुनिल तुकाराम भोये</t>
  </si>
  <si>
    <t>अनिल तुकाराम भोये</t>
  </si>
  <si>
    <t>काळू पंजा बेंडकोळी</t>
  </si>
  <si>
    <t>हिरामण सखाराम बेंडकोळी</t>
  </si>
  <si>
    <t>त्र्यंबक वामन बेंडकोळी</t>
  </si>
  <si>
    <t xml:space="preserve">दत्तू भिका कातड ,सौ लंकाबाई दत्तु कातड </t>
  </si>
  <si>
    <t>विष्णू काळू खाडे</t>
  </si>
  <si>
    <t>दत्तू आनंदा धोंगडे ,सौ.देवकाबाई दत्तू धोंगडे</t>
  </si>
  <si>
    <t>लंकाबाई काशिनाथ खाडे ,श्री.काशिनाथ महादू खाडे</t>
  </si>
  <si>
    <t>पोपट वाळू खोडे ,सौ.सखुबाई पोपट खोडे</t>
  </si>
  <si>
    <t>काळू सोमा धोंगडे ,सौ.काळाबाई काळू धोंगडे</t>
  </si>
  <si>
    <t>वामन महादू खाडे ,सौ.चिंगाबाई वामन खाडे</t>
  </si>
  <si>
    <t>कचरू सोमा धोंगडे ,सौ.लताबाई कचरू धोंगडे</t>
  </si>
  <si>
    <t>रघुनाथ गणपत उघडे ,सौ.यमुनाबाई रघुनाथ उघडे</t>
  </si>
  <si>
    <t>मनोहर गंगाराम बेंडकोळी ,सौ.पार्वताबाई मनोहर बेंडकोळी</t>
  </si>
  <si>
    <t xml:space="preserve"> काळू काशिनाथ धोंगडे </t>
  </si>
  <si>
    <t>आनंदा पांडू धोंगडे ,सौ.आनसाबाई आनंदा धोंगडे</t>
  </si>
  <si>
    <t>गिताबाई सोमनाथ धोंगडे</t>
  </si>
  <si>
    <t>चांगुनाबाई देवराम पिंपळके ,श्री.देवराम काळू पिंपळके</t>
  </si>
  <si>
    <t>मंगळू गणपत उघडे ,सौ.सोनाबाई मंगळू उघडे</t>
  </si>
  <si>
    <t>तुकाराम रावजी खाडे ,सौ.लक्ष्मिबाई तुकाराम खाडे</t>
  </si>
  <si>
    <t>संतु तुकाराम खाडे ,सौ.मंगळाबाई संतु खाडे</t>
  </si>
  <si>
    <t>सोमा लक्ष्मन फसाळे ,सौ.बुधाबाई सोमा फसाळे</t>
  </si>
  <si>
    <t>मधुकर नामदेव  खाडे</t>
  </si>
  <si>
    <t>यशवंत भिका उघडे ,सौ.आनसाबाई यशवंत उघडे</t>
  </si>
  <si>
    <t>मधु काशिराम खाडे ,सौ.मंजुळाबाई मधु खाडे</t>
  </si>
  <si>
    <t>तुळसाबाई बुधा खाडे ,श्री.बुधा काशिराम खाडे</t>
  </si>
  <si>
    <t>गंगाराम गणपत खाडे ,सौ.सिताबाई गंगाराम खाडे</t>
  </si>
  <si>
    <t>नामदेव पंढू खाडे</t>
  </si>
  <si>
    <t>नंदू पंढू खाडे</t>
  </si>
  <si>
    <t>रामदास महादू खाडे ,सौ.गिताबाई रामदास खाडे</t>
  </si>
  <si>
    <t>एकनाथ नवसू खाडे ,सौ.सिताबाई एकनाथ खाडे</t>
  </si>
  <si>
    <t>जयराम महादू खाडे ,सौ.हौसाबाई जयराम खाडे</t>
  </si>
  <si>
    <t>लहानू सदू खाडे</t>
  </si>
  <si>
    <t>काशिनाथ आनंदा खाडे ,सौ.शांताबाई काशिनाथ खाडे</t>
  </si>
  <si>
    <t>हरी शिवराम खाडे ,सौ.पराबाई हरी खाडे</t>
  </si>
  <si>
    <t>श्रावण गोपाळा खाडे ,सौ.काळाबाई श्रावण खाडे</t>
  </si>
  <si>
    <t>शंकर गोपाळा खाडे ,सौ.शुक्राबाई शंकर खाडे</t>
  </si>
  <si>
    <t>उषा सागर खाडे ,श्री.सागर नामदेव खाडे</t>
  </si>
  <si>
    <t>मंगळू शिवराम खाडे ,सौ.कमळाबाई मंगळू खाडे</t>
  </si>
  <si>
    <t>काशिनाथ हरी खाडे ,सौ.लंकाबाई काशिनाथ खाडे</t>
  </si>
  <si>
    <t>यशवंत लक्ष्मन खाडे ,सौ.देऊबाई यशवंत खाडे</t>
  </si>
  <si>
    <t>वंदना सोपान खाडे ,श्री.सोपान यशवंत खाडे</t>
  </si>
  <si>
    <t>निवृत्ती लक्ष्मन खाडे ,सौ.विठाबाई निवृत्ती खाडे</t>
  </si>
  <si>
    <t>पांडुरंग पुंडलिक खाडे</t>
  </si>
  <si>
    <t>काळू आनंदा खाडे ,सौ.गोपाबाई काळू खाडे</t>
  </si>
  <si>
    <t>लहानू सुका खाडे ,सौ.लक्ष्मिबाई लहानू खाडे</t>
  </si>
  <si>
    <t>रामदास गोपाळा फसाळे ,सौ.मिराबाई रामदास फसाळे</t>
  </si>
  <si>
    <t>राजाराम गोपाळा फसाळे ,सौ.जानकाबाई राजाराम फसाळे</t>
  </si>
  <si>
    <t>आनंदा महादू खाडे ,सौ.ढवळाबाई आनंदा खाडे</t>
  </si>
  <si>
    <t>धर्मा श्रावण मोंढे ,सौ.लताबाई धर्मा मोंढे</t>
  </si>
  <si>
    <t>कृष्णा सदू खाडे ,सौ.भिमाबाई कृष्णा खाडे</t>
  </si>
  <si>
    <t>नवसू काशिराम खाडे ,सौ.काळाबाई नवसू खाडे</t>
  </si>
  <si>
    <t>विठ्ठल देवराम खाडे ,सौ.मंगाबाई विठ्ठल खाडे</t>
  </si>
  <si>
    <t>सुनिल ढवळू खाडे</t>
  </si>
  <si>
    <t>मंगळू सुका खाडे ,सौ.शुक्राबाई मंगळू खाडे</t>
  </si>
  <si>
    <t>भावडू रामचंद्र खाडे ,सौ.काश्याबाई भावडू खाडे ,श्री.शंकर रामचंद्र खाडे ,सौ.जिजाबाई शंकर खाडे</t>
  </si>
  <si>
    <t>किसन त्र्यंबक खाडे ,सौ.चंद्राबाई किसन खाडे</t>
  </si>
  <si>
    <t>गंगाराम सोमा खाडे ,सौ.पराबाई गंगाराम खाडे</t>
  </si>
  <si>
    <t>पुंडलिक सिताराम खाडे ,सौ.ढवळाबाई पुंडलिक खाडे</t>
  </si>
  <si>
    <t>किसन गोपाळा खाडे ,सौ.भिमाबाई किसन खाडे</t>
  </si>
  <si>
    <t>शंकर गोपाळा खाडे ,सौ.छबाबाई शंकर खाडे</t>
  </si>
  <si>
    <t>देवराम रुंजा खाडे ,सौ.कोंडाबाई देवराम खाडे</t>
  </si>
  <si>
    <t>रामदास सिताराम खाडे</t>
  </si>
  <si>
    <t>त्र्यंबक काशिराम खाडे</t>
  </si>
  <si>
    <t>काशिराम गोपाळा खाडे ,सौ.गंगुबाई काशिराम खाडे</t>
  </si>
  <si>
    <t>रुंजा ठका खाडे</t>
  </si>
  <si>
    <t>हिरामण त्र्यंबक खाडे ,सौ.साळूबाई हिरामण खाडे</t>
  </si>
  <si>
    <t>पांडू श्रावण खाडे ,सौ.जाईबाई पांडू खाडे</t>
  </si>
  <si>
    <t>गणपत रुंजा खाडे ,सौ.तान्हुबाई गणपत खाडे</t>
  </si>
  <si>
    <t>आनंदा रुंजा खाडे ,सौ.पार्वताबाई आनंदा खाडे</t>
  </si>
  <si>
    <t>काश्याबाई महादू बेंडकोळी</t>
  </si>
  <si>
    <t>हिरामण महादू बेंडकोळी ,सौ.साळूबाई हिरामण बेंडकोळी</t>
  </si>
  <si>
    <t>जगन हनुमंता खाडे</t>
  </si>
  <si>
    <t>धर्मा शंकर खाडे</t>
  </si>
  <si>
    <t>महादू श्रावण खाडे ,सौ.काळाबाई महादू खाडे</t>
  </si>
  <si>
    <t>संजय नामदेव खाडे</t>
  </si>
  <si>
    <t>निवृत्ती नामदेव खाडे ,सौ.गिताबाई निवृत्ती खाडे</t>
  </si>
  <si>
    <t>मुरलीधर काळू खाडे ,श्री.बाळू काळू खाडे ,सौ.सोनाबाई मुरलीधर खाडे ,सौ.मंदाबाई बाळू खाडे</t>
  </si>
  <si>
    <t>मंगळू रावजी खाडे</t>
  </si>
  <si>
    <t>श्रावण लक्ष्मन फसाळे</t>
  </si>
  <si>
    <t>सुका लक्ष्मन खाडे</t>
  </si>
  <si>
    <t>मिराबाई मुरलीधर खाडे</t>
  </si>
  <si>
    <t>दामू यशवंत खाडे ,सौ.सताबाई दामू खाडे</t>
  </si>
  <si>
    <t>मधु सोमा धोंगडे</t>
  </si>
  <si>
    <t>कोंडाजी शंकर खाडे</t>
  </si>
  <si>
    <t>रामदास महादू खाडे ,सौ.सावित्राबाई रामदास खाडे</t>
  </si>
  <si>
    <t>जानकाबाई नारायण मोंढे</t>
  </si>
  <si>
    <t>अनुसयाबाई आनंदा धोंगडे</t>
  </si>
  <si>
    <t>रंगनाथ काळू खाडे ,सौ.कोंडाबाई रंगनाथ खाडे</t>
  </si>
  <si>
    <t>सोमनाथ ढवळू खाडे ,सौ.सिंधुबाई सोमनाथ खाडे</t>
  </si>
  <si>
    <t>महादू काळू खाडे ,सौ.शुक्राबाई महादू खाडे</t>
  </si>
  <si>
    <t>लक्ष्मन बाळू भोये ,सौ.झुणका लक्ष्मन भोये</t>
  </si>
  <si>
    <t>रामदास काळू बेंडकोळी ,सौ.ठकुबाई रामदास बेंडकोळी</t>
  </si>
  <si>
    <t>यशवंत लक्ष्मन फसाळे ,सौ.कलाबाई यशवंत फसाळे</t>
  </si>
  <si>
    <t>आनंदा गंगाराम बेंडकोळी ,सौ.शांताबाई आनंदा बेंडकोळी</t>
  </si>
  <si>
    <t>शिवराम काळू पिंपळके</t>
  </si>
  <si>
    <t>शंकर नामदेव खाडे</t>
  </si>
  <si>
    <t>वामन चंदर खाडे ,सौ.पुनाबाई वामन खाडे</t>
  </si>
  <si>
    <t>भगवान ढवळू खाडे ,सौ.मनिषा भगवान खाडे</t>
  </si>
  <si>
    <t>लहानू रघुनाथ बेंडकोळी ,सौ.लताबाई लहानू बेंडकोळी</t>
  </si>
  <si>
    <t>विठ्ठल सावळीराम बेंडकोळी ,सौ.गजाबाई विठ्ठल बेंडकोळी</t>
  </si>
  <si>
    <t>गणपत महादू धोंगडे</t>
  </si>
  <si>
    <t>हरी सहादू बेंडकोळी ,सौ.ममताबाई हरी बेंडकोळी</t>
  </si>
  <si>
    <t>सविता चंद्रकांत मोरे  ,श्री.चंद्रकांत मधुकर मोरे</t>
  </si>
  <si>
    <t>बाळू सोमा धोंगडे</t>
  </si>
  <si>
    <t>उषाताई सिताराम दाभाडे</t>
  </si>
  <si>
    <t>कचरू काशिनाथ तुपलोंढे</t>
  </si>
  <si>
    <t>बाळू काळू खाडे</t>
  </si>
  <si>
    <t>गंगाराम रघु मोंढे ,सौ.सत्यभामा गंगाराम मोंढे</t>
  </si>
  <si>
    <t>एकनाथ चंदर बेंडकोळी  ,सौ.अलका एकनाथ बेंडकोळी</t>
  </si>
  <si>
    <t xml:space="preserve"> शंकर गोपाळा खाडे </t>
  </si>
  <si>
    <t xml:space="preserve">सदू गोपाळा दिवे  ,सौ.सोनाबाई सदू </t>
  </si>
  <si>
    <t xml:space="preserve"> गंगाराम गोविंदा थेटे </t>
  </si>
  <si>
    <t xml:space="preserve">भाऊसाहेब नामदेव मोरे  </t>
  </si>
  <si>
    <t xml:space="preserve"> रंगनाथ भिका कातड  </t>
  </si>
  <si>
    <t xml:space="preserve">संपत पुंडलिक मोरे </t>
  </si>
  <si>
    <t>जयश्री संतोष डोळस</t>
  </si>
  <si>
    <t>जालिंदर दौलत तुपलोंढे,           सौ.हौसा जालिंदर तुपलोंढे</t>
  </si>
  <si>
    <t>बेबी दामू पारधी</t>
  </si>
  <si>
    <t>विमल कारभारी तुपलोंढे</t>
  </si>
  <si>
    <t>मयूर कारभारी तुपलोंढे</t>
  </si>
  <si>
    <t>निवृत्ती गोपाळा बेंडकोळी,          सौ.अनिता निवृत्ती बेंडकोळी.</t>
  </si>
  <si>
    <t>काळू पांडू बेंडकोळी</t>
  </si>
  <si>
    <t>अलका रामदास खाडे</t>
  </si>
  <si>
    <t>तुळसा भास्कर बेंडकोळी.</t>
  </si>
  <si>
    <t>हिरा उत्तम मोरे</t>
  </si>
  <si>
    <t xml:space="preserve">दामू हिरामण खाडे               </t>
  </si>
  <si>
    <t>अश्विनी रमेश बेंडकोळी</t>
  </si>
  <si>
    <t>बुधा महादू खाडे</t>
  </si>
  <si>
    <t>अनिल लक्ष्मन बेंडकोळी</t>
  </si>
  <si>
    <t>शंकर वामन बेंडकोळी</t>
  </si>
  <si>
    <t>एकूण</t>
  </si>
  <si>
    <t>पान क्र.२</t>
  </si>
  <si>
    <t>पान क्र.३</t>
  </si>
  <si>
    <t>पान क्र.४</t>
  </si>
  <si>
    <t>पान क्र.५</t>
  </si>
  <si>
    <t>पान क्र.६</t>
  </si>
  <si>
    <t>पान क्र.७</t>
  </si>
  <si>
    <t>पान क्र.८</t>
  </si>
  <si>
    <t>पान क्र.९</t>
  </si>
  <si>
    <t>पान क्र.१०</t>
  </si>
  <si>
    <t>पान क्र.११</t>
  </si>
  <si>
    <t>पान क्र.१२</t>
  </si>
  <si>
    <t>पान क्र.१३</t>
  </si>
  <si>
    <t>पान क्र.१४</t>
  </si>
  <si>
    <t>पान क्र.१५</t>
  </si>
  <si>
    <t>पान क्र.१६</t>
  </si>
  <si>
    <t>पान क्र.१७</t>
  </si>
  <si>
    <t>पान क्र.१८</t>
  </si>
  <si>
    <t>पान क्र.१९</t>
  </si>
  <si>
    <t>पान क्र.२०</t>
  </si>
  <si>
    <t>पान क्र.२१</t>
  </si>
  <si>
    <t>पान क्र.२२</t>
  </si>
  <si>
    <t>पान क्र.२३</t>
  </si>
  <si>
    <t>पान क्र.२४</t>
  </si>
  <si>
    <t>पान क्र.२५</t>
  </si>
  <si>
    <t>पान क्र.२६</t>
  </si>
  <si>
    <t>पान क्र.२७</t>
  </si>
  <si>
    <t>पान क्र.२८</t>
  </si>
  <si>
    <t>पान क्र.२९</t>
  </si>
  <si>
    <t>पान क्र.३०</t>
  </si>
  <si>
    <t>पान क्र.३१</t>
  </si>
  <si>
    <t>पान क्र.३२</t>
  </si>
  <si>
    <t>पान क्र.३३</t>
  </si>
  <si>
    <t>पान क्र.३४</t>
  </si>
  <si>
    <t>पान क्र.३५</t>
  </si>
  <si>
    <t>पान क्र.३६</t>
  </si>
  <si>
    <t>पान क्र.३७</t>
  </si>
  <si>
    <t>पान क्र.३८</t>
  </si>
  <si>
    <t>पान क्र.३९</t>
  </si>
  <si>
    <t>पान क्र.४०</t>
  </si>
  <si>
    <t>पान क्र.४१</t>
  </si>
  <si>
    <t>पान क्र.४२</t>
  </si>
  <si>
    <t>पान क्र.४३</t>
  </si>
  <si>
    <t>पान क्र.४४</t>
  </si>
  <si>
    <t>पान क्र.४५</t>
  </si>
  <si>
    <t>पान क्र.४६</t>
  </si>
  <si>
    <t>पान क्र.४७</t>
  </si>
  <si>
    <t>पान क्र.४८</t>
  </si>
  <si>
    <t>पान क्र.४९</t>
  </si>
  <si>
    <t>पान क्र.५०</t>
  </si>
  <si>
    <t>पान क्र.५१</t>
  </si>
  <si>
    <t>पान क्र.५२</t>
  </si>
  <si>
    <t>पान क्र.५३</t>
  </si>
  <si>
    <t>पान क्र.५४</t>
  </si>
  <si>
    <t>पान क्र.५५</t>
  </si>
  <si>
    <t>पान क्र.५६</t>
  </si>
  <si>
    <t>पान क्र.५७</t>
  </si>
  <si>
    <t>पान क्र.५८</t>
  </si>
  <si>
    <t>पान क्र.५९</t>
  </si>
  <si>
    <t>पान क्र.६०</t>
  </si>
  <si>
    <t>पान क्र.६१</t>
  </si>
  <si>
    <t>पान क्र.६२</t>
  </si>
  <si>
    <t>पान क्र.६३</t>
  </si>
  <si>
    <t>पान क्र.६४</t>
  </si>
  <si>
    <t>पान क्र.६५</t>
  </si>
  <si>
    <t>पान क्र.६६</t>
  </si>
  <si>
    <t>पान क्र.६७</t>
  </si>
  <si>
    <t>पान क्र.६८</t>
  </si>
  <si>
    <t>पान क्र.६९</t>
  </si>
  <si>
    <t>पान क्र.७०</t>
  </si>
  <si>
    <t>पान क्र.७१</t>
  </si>
  <si>
    <t>पान क्र.७२</t>
  </si>
  <si>
    <t>पान क्र.७३</t>
  </si>
  <si>
    <t>पान क्र.७४</t>
  </si>
  <si>
    <t>पान क्र.७५</t>
  </si>
  <si>
    <t>पान क्र.७६</t>
  </si>
  <si>
    <t>पान क्र.७७</t>
  </si>
  <si>
    <t>पान क्र.७८</t>
  </si>
  <si>
    <t>पान क्र.७९</t>
  </si>
  <si>
    <t>पान क्र.८०</t>
  </si>
  <si>
    <t>पान क्र.८१</t>
  </si>
  <si>
    <t>पान क्र.८२</t>
  </si>
  <si>
    <t>पान क्र.८३</t>
  </si>
  <si>
    <t>पान क्र.८४</t>
  </si>
  <si>
    <t>पान क्र.८५</t>
  </si>
  <si>
    <t>पान क्र.८६</t>
  </si>
  <si>
    <t>पान क्र.८७</t>
  </si>
  <si>
    <t>पान क्र.८८</t>
  </si>
  <si>
    <t>पान क्र.८९</t>
  </si>
  <si>
    <t>पान क्र.९०</t>
  </si>
  <si>
    <t>पान क्र.१</t>
  </si>
  <si>
    <t>पान क्र.९१</t>
  </si>
  <si>
    <t>पान क्र.९२</t>
  </si>
  <si>
    <t>पान क्र.९३</t>
  </si>
  <si>
    <t>पान क्र.९४</t>
  </si>
  <si>
    <t>पान क्र.९५</t>
  </si>
  <si>
    <t>पान क्र.९६</t>
  </si>
  <si>
    <t>पान क्र.९७</t>
  </si>
  <si>
    <t>पान क्र.९८</t>
  </si>
  <si>
    <t>पान क्र.९९</t>
  </si>
  <si>
    <t>पान क्र.१००</t>
  </si>
  <si>
    <t>पान क्र.१०१</t>
  </si>
  <si>
    <t>पान क्र.१०२</t>
  </si>
  <si>
    <t>पान क्र.१०३</t>
  </si>
  <si>
    <t>पान क्र.१०४</t>
  </si>
  <si>
    <t>पान क्र.१०५</t>
  </si>
  <si>
    <t>पान क्र.१०६</t>
  </si>
  <si>
    <t>पान क्र.१०७</t>
  </si>
  <si>
    <t>पान क्र.१०८</t>
  </si>
  <si>
    <t>पान क्र.१०९</t>
  </si>
  <si>
    <t>पान क्र.११०</t>
  </si>
  <si>
    <t>पान क्र.१११</t>
  </si>
  <si>
    <t>पान क्र.११२</t>
  </si>
  <si>
    <t>पान क्र.११३</t>
  </si>
  <si>
    <t>पान क्र.११४</t>
  </si>
  <si>
    <t>पान क्र.११५</t>
  </si>
  <si>
    <t>पान क्र.११६</t>
  </si>
  <si>
    <t>पान क्र.११७</t>
  </si>
  <si>
    <t>पान क्र.११८</t>
  </si>
  <si>
    <t>पान क्र.११९</t>
  </si>
  <si>
    <t>पान क्र.१२०</t>
  </si>
  <si>
    <t>पान क्र.१२१</t>
  </si>
  <si>
    <t>पान क्र.१२२</t>
  </si>
  <si>
    <t>पान क्र.१२३</t>
  </si>
  <si>
    <t>पान क्र.१२४</t>
  </si>
  <si>
    <t>पान क्र.१२५</t>
  </si>
  <si>
    <t>पान क्र.१२६</t>
  </si>
  <si>
    <t>पान क्र.१२७</t>
  </si>
  <si>
    <t>पान क्र.१२८</t>
  </si>
  <si>
    <t>पान क्र.१२९</t>
  </si>
  <si>
    <r>
      <t xml:space="preserve">                                                      ग्रामपंचायत धोंडेगांव ता.जि.नाशिक                                                                               नमुना नंबर-८        </t>
    </r>
    <r>
      <rPr>
        <sz val="14"/>
        <color theme="1"/>
        <rFont val="Kokila"/>
        <family val="2"/>
      </rPr>
      <t>[ (नियम-३२(१) पहा]</t>
    </r>
  </si>
  <si>
    <t xml:space="preserve">ग्रामपंचायत धोंडेगांव  ता.नाशिक जि.नाशिक </t>
  </si>
  <si>
    <t xml:space="preserve">काशिनाथ आनंदा खाडे , सौ .सुमन काशिनाथ खाडे </t>
  </si>
  <si>
    <t>गट नं ९८</t>
  </si>
  <si>
    <t>३१X ३१विटा मती कौलारू शौचालय सह</t>
  </si>
  <si>
    <t>कैलास बाबुराव बेंडकोळी,प्रविण बाबुराव बेंडकोळी</t>
  </si>
  <si>
    <t xml:space="preserve">सिताराम पुंडलिक मोरे </t>
  </si>
  <si>
    <t>२४X ३०विटा सिमेंट, पत्रे शौचालय सह</t>
  </si>
  <si>
    <t>३७८-१</t>
  </si>
  <si>
    <t>३७८-२</t>
  </si>
  <si>
    <t>३७८-३</t>
  </si>
  <si>
    <t>306-१</t>
  </si>
  <si>
    <t>३०६-२</t>
  </si>
  <si>
    <t xml:space="preserve">पक्के विटा सिमेंट लोखंडी पत्रे शबरी आवास घरकुल योजना शौचालयासह २०२० </t>
  </si>
  <si>
    <t xml:space="preserve">विट बांधकाम लोखंडी पत्रे कॅटीन </t>
  </si>
  <si>
    <t>सिमेंट शिट कॉटेज ३७.२१ चे ३५ कॉटेज</t>
  </si>
  <si>
    <t xml:space="preserve">आर.सी.सी.इमारत चारमजली वाचनालय </t>
  </si>
  <si>
    <t xml:space="preserve">लोखंडी पत्रे असलेली डॉक्टर कॅबिन </t>
  </si>
  <si>
    <t xml:space="preserve">सिमेंट शिट असलेली योगा हॉल  </t>
  </si>
  <si>
    <t xml:space="preserve">आर.सी.सी.इमारत </t>
  </si>
  <si>
    <t xml:space="preserve">बखळ जागा पार्किंग एरिया </t>
  </si>
  <si>
    <t xml:space="preserve">डॉ.संजय वसंतराव पाटील व इतर-१ </t>
  </si>
  <si>
    <t xml:space="preserve">हार्ट संजीवनी सेंटर धोंडेगाव </t>
  </si>
  <si>
    <t>गट न.१३९+१५८/२(पै)१५१</t>
  </si>
  <si>
    <t>५३३-A</t>
  </si>
  <si>
    <t>५३३-B</t>
  </si>
  <si>
    <t>५३३-C</t>
  </si>
  <si>
    <t>५३३-D</t>
  </si>
  <si>
    <t>५३३-E</t>
  </si>
  <si>
    <t>५३३-F</t>
  </si>
  <si>
    <t>५३३-G</t>
  </si>
  <si>
    <t>५३३-H</t>
  </si>
  <si>
    <t>मनोहर भिमराव  तुपलोंढे</t>
  </si>
  <si>
    <t>बाजीराव भिमराव तुपलोंढे</t>
  </si>
  <si>
    <t>त्र्यंबक किसन बेंडकोळी मनिषा त्र्यंबक बेंडकोळी</t>
  </si>
  <si>
    <t xml:space="preserve">केशव रुंजा बेंडकोळी  सिताबाई केशव बेंडकोळी  </t>
  </si>
  <si>
    <t>काळू सिताराम बेंडकोळी,सुलाबाई काळू बेंडकोळी</t>
  </si>
  <si>
    <t xml:space="preserve">महारष्ट्र शासन , पाट बंधारे व बांधकाम विभाग  </t>
  </si>
  <si>
    <t xml:space="preserve">महाराष्ट्र शासन  </t>
  </si>
  <si>
    <t>वनिता विष्णू बेंडकोळी ,विष्णू सुका बेंडकोळी ,सौ.विमल विष्णू बेंडकोळी</t>
  </si>
  <si>
    <t>पक्के विटा सिमेट,लोखंडी पत्रे शौचालयसह समाज कल्याण घरकुल सन-२०१९-२०</t>
  </si>
  <si>
    <t>गट न.</t>
  </si>
  <si>
    <t xml:space="preserve">  विटा सिमेंट,लोखंडी पत्रे शौचालयसह रमाई आवास.यो.घरकुल सन-२०१९-२०२०</t>
  </si>
  <si>
    <t xml:space="preserve">भास्कर राजाराम पगारे,संगिता भास्कर पगारे </t>
  </si>
  <si>
    <t>गट नं.107</t>
  </si>
  <si>
    <t>गट नं.76</t>
  </si>
  <si>
    <t>गट न.१४ ब</t>
  </si>
  <si>
    <t>शोभा रविंद्र गिते</t>
  </si>
  <si>
    <t xml:space="preserve">  विटा सिमेंट,लोखंडी पत्रे </t>
  </si>
  <si>
    <t>सावळीराम शिवराम बेंडकोळी</t>
  </si>
  <si>
    <t xml:space="preserve">  विटा माती,लोखंडी पत्रे ,स्वच्छ भारत मिशन टप्पा क्र.२ अंतर्गत शौचालय</t>
  </si>
  <si>
    <t>गट न.१५०</t>
  </si>
  <si>
    <t>गट नं.११४</t>
  </si>
  <si>
    <t xml:space="preserve">  विटा सिमेंट,लोखंडी पत्रे  शौचालयसह शबरी.आ.यो.घरकुल सन-२०१७-१८</t>
  </si>
  <si>
    <t xml:space="preserve"> विटा सिमेंट लोखंडी पत्रे, स्वच्छ भारत मिशन टप्पा क्र.२ अंतर्गत शौचालय</t>
  </si>
  <si>
    <t xml:space="preserve"> विटा माती सिमेंट पत्रे, स्वच्छ भारत मिशन टप्पा क्र.२ अंतर्गत शौचालय</t>
  </si>
  <si>
    <t>विटा माती सिमेंट पत्रे घरकुल,स्वच्छ भारत मिशन टप्पा क्र.२ अंतर्गत शौचालय</t>
  </si>
  <si>
    <t>गट न.५२८</t>
  </si>
  <si>
    <t>श्री.सुरेश गेनू बेंडकोळी,सौ.सविता सुरेश बेंडकोळी</t>
  </si>
  <si>
    <t xml:space="preserve">  विटा सिमेंट,लोखंडी पत्रे शौचालयसह शबरी आवास.यो.घरकुल सन-२०१९-२०२०</t>
  </si>
  <si>
    <t>गट न.५६०</t>
  </si>
  <si>
    <t xml:space="preserve">पत्र्याचे शेड </t>
  </si>
  <si>
    <t>सिमेंट,विटा,वाळू पक्के बांधकाम</t>
  </si>
  <si>
    <t>पत्र्याच्या झोपड्या एकूण १०</t>
  </si>
  <si>
    <t>किचन शेड पत्र्याचे</t>
  </si>
  <si>
    <t>शौचालय पक्के बांधकाम</t>
  </si>
  <si>
    <t>दुर्गेश अनिल वाघ</t>
  </si>
  <si>
    <t>झोपड्या एकूण ६</t>
  </si>
  <si>
    <t>पत्र्याचे किचन शेड</t>
  </si>
  <si>
    <t>गट न.२०२</t>
  </si>
  <si>
    <t>देविदास रामदास बोडके</t>
  </si>
  <si>
    <t>दुमजली लोखंडी शेड तळमजला</t>
  </si>
  <si>
    <t xml:space="preserve">दुमजली लोखंडी शेड तळमजल्यावरील </t>
  </si>
  <si>
    <t>झोपडी १</t>
  </si>
  <si>
    <t>झोपड्या १५ * १० एकूण २</t>
  </si>
  <si>
    <t>झोपड्या १०*१० च्या एकूण १०</t>
  </si>
  <si>
    <t>सिमेंट,विटा,वाळू पक्के बांधकाम कॅबीन</t>
  </si>
  <si>
    <t>सिमेंट,विटा,वाळू पक्के बांधकाम ऑफिस</t>
  </si>
  <si>
    <t>कौलारू पक्के बांधकाम</t>
  </si>
  <si>
    <t xml:space="preserve">गट न.५१ ब </t>
  </si>
  <si>
    <t xml:space="preserve">  विटा सिमेंट,लोखंडी पत्रे शौचालयसह </t>
  </si>
  <si>
    <t xml:space="preserve">गट न.१७ </t>
  </si>
  <si>
    <t>प्रशांत पांडुरंग घुले</t>
  </si>
  <si>
    <t xml:space="preserve">आर सी सी स्लॅप इमारत </t>
  </si>
  <si>
    <t>गट न.202</t>
  </si>
  <si>
    <t>विष्णू गणपत खाडे</t>
  </si>
  <si>
    <t>५६५-१</t>
  </si>
  <si>
    <t>५६५-२</t>
  </si>
  <si>
    <t>५६५-३</t>
  </si>
  <si>
    <t>५६५-४</t>
  </si>
  <si>
    <t>५६५-५</t>
  </si>
  <si>
    <t>५६५-६</t>
  </si>
  <si>
    <t>५६६-१</t>
  </si>
  <si>
    <t>५६७-१</t>
  </si>
  <si>
    <t>गट न.२६१</t>
  </si>
  <si>
    <t>घोंगडे गणपत महादू</t>
  </si>
  <si>
    <t>घोंगडे पोपट महादू</t>
  </si>
  <si>
    <t>झोपडी ४</t>
  </si>
  <si>
    <t>पक्के शौचालय</t>
  </si>
  <si>
    <t>५६७-२</t>
  </si>
  <si>
    <t>५६७-३</t>
  </si>
  <si>
    <t>५६७-४</t>
  </si>
  <si>
    <t>गट न.२६२</t>
  </si>
  <si>
    <t>५६७-५</t>
  </si>
  <si>
    <t>गट नं १४१</t>
  </si>
  <si>
    <t xml:space="preserve">आर.सी.सी.स्लॅब इमारत  </t>
  </si>
  <si>
    <t xml:space="preserve">प्राथमिक आरोग्य केंद्र धोंडेगाव </t>
  </si>
  <si>
    <t xml:space="preserve">गट न.५६७ </t>
  </si>
  <si>
    <t>_</t>
  </si>
  <si>
    <t xml:space="preserve">गट न.१७९ </t>
  </si>
  <si>
    <t xml:space="preserve">युवराज सोमनाथ दिवे पुष्पा युवराज दिवे  </t>
  </si>
  <si>
    <t xml:space="preserve">अर्धे पक्के दगड,विटा,माती पत्रेचे घर </t>
  </si>
  <si>
    <t>दगड ,विटा,कौलारू किचन</t>
  </si>
  <si>
    <t>५६६-२</t>
  </si>
  <si>
    <t>५६६-३</t>
  </si>
  <si>
    <t>५६६-४</t>
  </si>
  <si>
    <t>५६६-५</t>
  </si>
  <si>
    <t>५६६-६</t>
  </si>
  <si>
    <t>५६६-७</t>
  </si>
  <si>
    <t>५६६-८</t>
  </si>
  <si>
    <t>५६६-९</t>
  </si>
  <si>
    <t>५६६-१०</t>
  </si>
  <si>
    <t>५६६-११</t>
  </si>
  <si>
    <t>झोपडी ३</t>
  </si>
  <si>
    <t>गट न.२४८</t>
  </si>
  <si>
    <t>५६८-१</t>
  </si>
  <si>
    <t xml:space="preserve">दुमजली झोपडी </t>
  </si>
  <si>
    <t>पत्र्याचा हॉल  १</t>
  </si>
  <si>
    <t>पत्र्याचे शेड किचन</t>
  </si>
  <si>
    <t>पक्के बांधकाम शौचालय</t>
  </si>
  <si>
    <t>५६८-२</t>
  </si>
  <si>
    <t>५६८-३</t>
  </si>
  <si>
    <t>५६८-४</t>
  </si>
  <si>
    <t>५६८-५</t>
  </si>
  <si>
    <t>५६८-६</t>
  </si>
  <si>
    <t>५६८-७</t>
  </si>
  <si>
    <t>५६८-८</t>
  </si>
  <si>
    <t>५६८-९</t>
  </si>
  <si>
    <t>५६८-१०</t>
  </si>
  <si>
    <t>५६८-११</t>
  </si>
  <si>
    <t>५६९-१</t>
  </si>
  <si>
    <t>गट न.२८६</t>
  </si>
  <si>
    <t>कचरू परशराम बेंडकोळी</t>
  </si>
  <si>
    <t>संतोष भाऊराज पाटील (डोकफोडे)</t>
  </si>
  <si>
    <t>झोपडी ७</t>
  </si>
  <si>
    <t>शौचालय २ पक्के बांधकाम</t>
  </si>
  <si>
    <t>५६९-२</t>
  </si>
  <si>
    <t>५६९-३</t>
  </si>
  <si>
    <t>५६९-४</t>
  </si>
  <si>
    <t>५६९-५</t>
  </si>
  <si>
    <t>५६९-६</t>
  </si>
  <si>
    <t>गट न.५३१</t>
  </si>
  <si>
    <t>५७०-१</t>
  </si>
  <si>
    <t>सोमनाथ गणपत बेंडकोळी</t>
  </si>
  <si>
    <t>पत्र्याचे शेड</t>
  </si>
  <si>
    <t>झोपड्या १०</t>
  </si>
  <si>
    <t>झोपड्या ३</t>
  </si>
  <si>
    <t>शौचालय</t>
  </si>
  <si>
    <t>५७०-२</t>
  </si>
  <si>
    <t>५७०-३</t>
  </si>
  <si>
    <t>५७०-४</t>
  </si>
  <si>
    <t>५७०-५</t>
  </si>
  <si>
    <t>५६४-१</t>
  </si>
  <si>
    <t>५६४-२</t>
  </si>
  <si>
    <t>५६४-३</t>
  </si>
  <si>
    <t>५६४-४</t>
  </si>
  <si>
    <t>५६४-५</t>
  </si>
  <si>
    <t>५६४-६</t>
  </si>
  <si>
    <t>५६४-७</t>
  </si>
  <si>
    <t>पोपट लक्ष्मन माळोदे,संदिप वामन कसबे</t>
  </si>
  <si>
    <t>[रिलायन्स जिओ इन्फ्राटेल प्रा.ली.]                      सुमित डिजिटल इन्फ्रास्ट्रक्चर प्रा.लि.</t>
  </si>
  <si>
    <t xml:space="preserve"> श्री.विष्णू गेनू मोरे </t>
  </si>
  <si>
    <t>श्री.वैभव विष्णू मोरे</t>
  </si>
  <si>
    <t>गट न.१३७</t>
  </si>
  <si>
    <t>सचिन सुरेश कुलकर्णी</t>
  </si>
  <si>
    <t>५७१-१</t>
  </si>
  <si>
    <t>५७१-२</t>
  </si>
  <si>
    <t>५७१-३</t>
  </si>
  <si>
    <t>५७१-४</t>
  </si>
  <si>
    <t xml:space="preserve">सिमेंट,विटा,वाळू पक्के बांधकाम किचन </t>
  </si>
  <si>
    <t>सिमेंट,विटा,वाळू पक्के बांधकाम शौचालय</t>
  </si>
  <si>
    <t>सिमेंट,विटा,वाळू पक्के बांधकाम कॅबिन</t>
  </si>
  <si>
    <t>गट न.११२</t>
  </si>
  <si>
    <t>दत्तात्रेय मधुकर मोरे,सुनिता दत्तात्रेय मोरे</t>
  </si>
  <si>
    <t>गट न.२५६</t>
  </si>
  <si>
    <t>शंकर रामचंद्र खाडे</t>
  </si>
  <si>
    <t>आर.सि.सि.इमारत</t>
  </si>
  <si>
    <t xml:space="preserve">गट न.१३८ ब </t>
  </si>
  <si>
    <t>सविता संजय जगताप</t>
  </si>
  <si>
    <t xml:space="preserve">  विटा सिमेंट,लोखंडी पत्रे शौचालयसह पंतप्रधान आवास.यो.घरकुल सन-२०२१-२०२२</t>
  </si>
  <si>
    <t>गट न.८७/२</t>
  </si>
  <si>
    <t>अमोल बबन मोरे</t>
  </si>
  <si>
    <t xml:space="preserve">पक्के विटा सिमेटी,लोखंडी पत्रे शौचालयसह पंतप्रधान आवास योजना  घरकुल सन २०२१-२०२२ </t>
  </si>
  <si>
    <t>दिपक नारायण मोरे, दुर्गा दिपक मोरे</t>
  </si>
  <si>
    <t xml:space="preserve">विटा माती ,कौले शौचालयसह घरकुल </t>
  </si>
  <si>
    <t>गट न.१०० ब</t>
  </si>
  <si>
    <t>पांडुरंग भिका कातड,हिराबाई पांडुरंग कातड</t>
  </si>
  <si>
    <t>५१४/१</t>
  </si>
  <si>
    <t>५१४/२</t>
  </si>
  <si>
    <t>मनोहर रामदास मोरे, ,सौ.स्मिता मनोहर मोरे</t>
  </si>
  <si>
    <t>श्री.नितीन रामदास मोरे, ,सौ.अरुणा नितीन मोरे.</t>
  </si>
  <si>
    <t>रावजी पांडू बेंडकोळी</t>
  </si>
  <si>
    <t xml:space="preserve">  विटा सिमेंट,लोखंडी पत्रे शौचालयसह शबरीआवास योजना.घरकुल सन-२०२१-२०२२</t>
  </si>
  <si>
    <t xml:space="preserve"> विटा सिमेंट,लोखंडीपत्रे पंतप्रधान आवास योजना शौचालयसह घरकुल सन-२०२१-२०२२</t>
  </si>
  <si>
    <t xml:space="preserve">पक्के विटा सिमेटी,सिमेंटी पत्रे शौचालय सह पंतप्रधान आवास योजना घरकुल सन २०२१-२२ </t>
  </si>
  <si>
    <t xml:space="preserve">पक्के आर.सी.सी. शौचालय सह पंतप्रधान आवास योजना घरकुल सन २०२१-२२ </t>
  </si>
  <si>
    <t>विष्णू पांडू बेंडकोळी</t>
  </si>
  <si>
    <t xml:space="preserve">  विटा सिमेंट,लोखंडी पत्रे शौचालयसह शबरी आवास योजना.घरकुल सन-२०२१-२२</t>
  </si>
  <si>
    <t xml:space="preserve">  विटा सिमेंट,सिमेंट पत्रे  शौचालयसह शबरी.आवास.यो.घरकुल सन-२०२१-२२</t>
  </si>
  <si>
    <t>गट न.१०१ ब</t>
  </si>
  <si>
    <t>सुमन खंडू मोरे</t>
  </si>
  <si>
    <t xml:space="preserve">गट न.१६८ </t>
  </si>
  <si>
    <t>श्री.पांडू त्र्यंबक धोंगडे,सौ.संगिता पांडू धोंगडे</t>
  </si>
  <si>
    <t xml:space="preserve">  विटा सिमेंट,लोखंडी पत्रे शौचालयसह पंतप्रधान  आवास.यो.घरकुल सन-२०२१-२०२२</t>
  </si>
  <si>
    <t>श्री.संतोष पंढरीनाथ पगारे,सौ.अलका संतोष पगारे</t>
  </si>
  <si>
    <t xml:space="preserve">  विटा सिमेंट,लोखंडी पत्रे शौचालयसह रमाई आवास.यो.घरकुल सन-२०२१-२०२२</t>
  </si>
  <si>
    <t xml:space="preserve">गट न.१३६ </t>
  </si>
  <si>
    <t>श्री.भाऊसाहेब काशिनाथ  बेंडकोळी</t>
  </si>
  <si>
    <t>४०३-२</t>
  </si>
  <si>
    <t>देवराम सदू खाडे ,सौ.कचराबाई देवराम खाडे</t>
  </si>
  <si>
    <t>पक्के विटा सिमेटी,लोखंडी पत्रे शौचालयसह पंतप्रधान आवास योजना घरकुल सन -२०२१-२२</t>
  </si>
  <si>
    <t>५४-१</t>
  </si>
  <si>
    <t>११५-१ अ</t>
  </si>
  <si>
    <t>११५-१ ब</t>
  </si>
  <si>
    <t>२२०-२अ</t>
  </si>
  <si>
    <t>२२०-२ब</t>
  </si>
  <si>
    <t>२२०-२क</t>
  </si>
  <si>
    <t>पक्के विटा सिमेटी,सिमेंटी पत्रे पंतप्रधानआवास योजना शौचालयसह घरकुल सन-२०२१-२२</t>
  </si>
  <si>
    <t xml:space="preserve">  पक्के विटा सिमेट,लोखंडी पत्रे पंतप्रधान आवास योजना  शौचालयसह घरकुल सन २०२१-२२</t>
  </si>
  <si>
    <t>११७-१</t>
  </si>
  <si>
    <t>११७-२</t>
  </si>
  <si>
    <t xml:space="preserve">  विटा सिमेंट,लोखंडी पत्रे शौचालयसह पंत प्रधान .आवास .यो.घरकुल सन-२०१९-२०</t>
  </si>
  <si>
    <t xml:space="preserve">   विटा सिमेंट,लोखंडी पत्रे शौचालयसह पंत प्रधान .आवास .यो.घरकुल सन-२०२१-२२,स्वच्छ भारत मिशन टप्पा क्र.२ अंतर्गत शौचालय</t>
  </si>
  <si>
    <t xml:space="preserve"> विटा सिमेंट,लोखंडीपत्रे शबरी आवास योजना शौचालयसह घरकुल सन-२०२१-२०२२</t>
  </si>
  <si>
    <t>५७६-१</t>
  </si>
  <si>
    <t>५७६-२</t>
  </si>
  <si>
    <t>५७६-३</t>
  </si>
  <si>
    <t>५७६-४</t>
  </si>
  <si>
    <t>करास पाञ असलेल्या इमारती व जमीनी यांची सन २०२३/२४ ते २०२७/२८ सालाबद्दल आकारणीची यादि (असेसमेंट लिस्ट)नमुना नंबर-८ (नियम-३२-१ पहा)</t>
  </si>
  <si>
    <t xml:space="preserve">सदर व्यक्ती मयत </t>
  </si>
  <si>
    <t>आबा शिवराम बेंडकोळी</t>
  </si>
  <si>
    <t>वामन चंदर खाडे</t>
  </si>
  <si>
    <t>सोमनाथ चंदर खाडे</t>
  </si>
  <si>
    <t>छबू पुंडलिक बेंडकोळी</t>
  </si>
  <si>
    <t>चंदर मंगळू बेंडकोळी</t>
  </si>
  <si>
    <t>तुळशीराम मुरलीधर बेंडकोळी,रेणुका तुळशीराम बेंडकोळी</t>
  </si>
  <si>
    <t>मोहन मधुकर बेंडकोळी, हिरा मोहन बेंडकोळी</t>
  </si>
  <si>
    <t xml:space="preserve">सचिन दिलीप पगारे </t>
  </si>
  <si>
    <t>दादा गंगाधर बेंडकोळी, राधा दादा बेंडकोळी</t>
  </si>
  <si>
    <t>प्रकाश निवृत्ती बेंडकोळी,शिला निवृत्ती बेंडकोळी</t>
  </si>
  <si>
    <t>शामराव काळू तुपलोंढे</t>
  </si>
  <si>
    <t>लहानू चंदर खाडे</t>
  </si>
  <si>
    <t>राजाराम मुरलीधर बेंडकोळी, सिंधुबाई राजाराम बेंडकोळी</t>
  </si>
  <si>
    <t>काशिनाथ काळू बेंडकोळी</t>
  </si>
  <si>
    <t>काशिनाथ नवसू खाडे</t>
  </si>
  <si>
    <t>तुळशीदास आनंदा बेंडकोळी,योगिता तुळशीदास बेंडकोळी</t>
  </si>
  <si>
    <t>बबन त्र्यंबक बेंडकोळी</t>
  </si>
  <si>
    <t>सुकदेव नवसू खाडे</t>
  </si>
  <si>
    <t>सोमनाथ विष्णू बेंडकोळी</t>
  </si>
  <si>
    <t xml:space="preserve">  विटा सिमेंट, सिमेंट पत्रे शौचालय सह</t>
  </si>
  <si>
    <t>विटा सिमेंट लोखंडी पत्रे</t>
  </si>
  <si>
    <t xml:space="preserve">  विटा  सिमेंटी पत्रे,शौचालयसह </t>
  </si>
  <si>
    <t xml:space="preserve"> विटा सिमेंट,सिमेंटी पत्रे, शौचालयसह</t>
  </si>
  <si>
    <t xml:space="preserve"> विटा सिमेंटी पत्रे,शौचालयसह</t>
  </si>
  <si>
    <t>३८३-१</t>
  </si>
  <si>
    <t>३८३-२</t>
  </si>
  <si>
    <t>३८३-३</t>
  </si>
  <si>
    <t>३८३-४</t>
  </si>
  <si>
    <t>३८३-५</t>
  </si>
  <si>
    <t>३८३-६</t>
  </si>
  <si>
    <t xml:space="preserve"> पांडू त्र्यंबक धोंगडे</t>
  </si>
  <si>
    <t>राजाराम त्र्यंबक धोंगडे</t>
  </si>
  <si>
    <t>महादू त्र्यंबक धोंगडे</t>
  </si>
  <si>
    <t>वामन त्र्यंबक धोंगडे</t>
  </si>
  <si>
    <t>देवराम त्र्यंबक धोंगडे</t>
  </si>
  <si>
    <t xml:space="preserve">युवराज सोमनाथ दिवे, पुष्पा युवराज दिवे  </t>
  </si>
  <si>
    <t>सौ.सिंधुबाई अशोक खाडे</t>
  </si>
  <si>
    <t xml:space="preserve"> विटा माती,पत्रे शौचालय सह</t>
  </si>
  <si>
    <t>गट न.९१/२</t>
  </si>
  <si>
    <t>महारष्ट्र शासन ग्रामपंचायत धोंडेगाव</t>
  </si>
  <si>
    <t>निवृत्ती दल्लू भोये ,जिजाबाई निवृत्ती भोये</t>
  </si>
  <si>
    <t>विटा सिमेंट लोखंडी पत्रे शौचालय सह शबरी आवास घरकुल सन -२०१९-२०</t>
  </si>
  <si>
    <t xml:space="preserve"> काळू रामचंद्र खोडे</t>
  </si>
  <si>
    <t>पक्के विटा सिमेंटी लोखंडी पत्रे इआयो घरकुल सन-२०१५/१६ शौचालय सह</t>
  </si>
  <si>
    <t xml:space="preserve"> परशराम रामचंद्र खोडे</t>
  </si>
  <si>
    <t>विटा सिमेंट लोखंडी पत्रे, शौचालय सह शबरी आवास योजना घरकुल सन-२०१९-२०</t>
  </si>
  <si>
    <r>
      <t xml:space="preserve"> </t>
    </r>
    <r>
      <rPr>
        <sz val="12"/>
        <rFont val="Kokila"/>
        <family val="2"/>
      </rPr>
      <t>भिमा गंगाधर बेंडकोळी</t>
    </r>
  </si>
  <si>
    <t>रुपाली चिंतामण बेंडकोळी,चिंतामण यादव बेंडकोळी</t>
  </si>
  <si>
    <t>१७१-१</t>
  </si>
  <si>
    <t>१७१-२</t>
  </si>
  <si>
    <t xml:space="preserve"> महारष्ट्र शासन ग्रामपंचायत धोंडेगाव</t>
  </si>
  <si>
    <t>पक्के विटा,सिमेंट लोखंडी पत्रे शौचालय सह पंतप्रधान आवास घरकुल सन-२०२१-२०२२</t>
  </si>
  <si>
    <r>
      <rPr>
        <sz val="10"/>
        <color theme="1"/>
        <rFont val="Kokila"/>
        <family val="2"/>
      </rPr>
      <t>महारष्ट्र शासन ग्रामपंचायत धोंडेगाव</t>
    </r>
    <r>
      <rPr>
        <sz val="8"/>
        <color theme="1"/>
        <rFont val="Kokila"/>
        <family val="2"/>
      </rPr>
      <t xml:space="preserve"> </t>
    </r>
  </si>
  <si>
    <t xml:space="preserve"> सचिन सुरेश कुलकर्णी</t>
  </si>
  <si>
    <t>जयराम सदू दिवे</t>
  </si>
  <si>
    <t>लक्ष्मन सावळीराम बेंडकोळी,सौ.मंगल लक्ष्मन बेंडकोळी.</t>
  </si>
  <si>
    <t>सोनू लहानू मोंढे,सौ.तुळसा सोनू मोंढे</t>
  </si>
  <si>
    <t>मुख्य कार्यकारी अधिकारी जि.पं.नाशिक.</t>
  </si>
  <si>
    <t>५२०-A</t>
  </si>
  <si>
    <t>५२०-B</t>
  </si>
  <si>
    <t>५२०-C</t>
  </si>
  <si>
    <t>५२०-D</t>
  </si>
  <si>
    <t>५२०-E</t>
  </si>
  <si>
    <t>५२०-F</t>
  </si>
  <si>
    <t>५२०-G</t>
  </si>
  <si>
    <t>५२०-H</t>
  </si>
  <si>
    <t>सभामंडप</t>
  </si>
  <si>
    <t>रमाबाई आंबेडकर सभाग्रह</t>
  </si>
  <si>
    <t>दलित वस्ती समाज मंदिर</t>
  </si>
  <si>
    <t>हिराबाई धोंडीराम बेंडकोळी, धोंडीराम लालू बेंडकोळी</t>
  </si>
  <si>
    <t>२२०-१ब</t>
  </si>
  <si>
    <t>२२०-१अ</t>
  </si>
  <si>
    <t>पान क्र.१३०</t>
  </si>
  <si>
    <t>पान क्र.१३१</t>
  </si>
  <si>
    <t>पान क्र.१३२</t>
  </si>
  <si>
    <t xml:space="preserve"> विटा सिमेंट लोखंडी पत्रे ,शौचालयसह इआयो घरकुल सन-२०१५-१६             ४०८  स्क़्रेर फुट पूर्वेस बखळ जागा</t>
  </si>
  <si>
    <t xml:space="preserve">पक्के सिमेंटी सिमेंट कोंक्रीट स्लप </t>
  </si>
  <si>
    <t>पक्के सिमेंटी लोखंडी पत्रे</t>
  </si>
  <si>
    <t>डॉ.बाबसाहेब आंबेडकर समाज मंदिर</t>
  </si>
  <si>
    <t>पक्के सिमेंटी सिमेंटी पत्रे</t>
  </si>
  <si>
    <t>चिंगा सुका पगारे सौ.सरूबाई चिंगा पगारे</t>
  </si>
  <si>
    <t>सन-२०२३/२०२४  ते सन २०२७/२०२८</t>
  </si>
  <si>
    <t>पान क्र.१३३</t>
  </si>
  <si>
    <t>पान क्र.१३४</t>
  </si>
  <si>
    <t>पान क्र.१३५</t>
  </si>
  <si>
    <t>पान क्र.१३६</t>
  </si>
  <si>
    <t>पान क्र.१३७</t>
  </si>
  <si>
    <t>पान क्र.१३८</t>
  </si>
  <si>
    <t>पान क्र.१३९</t>
  </si>
  <si>
    <t>बाबुराव गोविंदा दिवे ,सौ.देवकाबाई बाबुराव दिवे</t>
  </si>
  <si>
    <t>लक्ष्मन शिवराम बेंडकोळी ,सौ.कमळाबाई लक्ष्मन बेंडकोळी</t>
  </si>
  <si>
    <t xml:space="preserve"> पक्के विटा सिमेट,सिमेंटीपत्रे शौचालयसह शबरी आवास योजना घरकुल </t>
  </si>
  <si>
    <t>बखळ जागा पूर्वेस</t>
  </si>
  <si>
    <t>बखळ जागा पश्चिमेस</t>
  </si>
  <si>
    <t xml:space="preserve">बखळ जागा दक्षिणेस नाशिक हरसुल रस्ता </t>
  </si>
  <si>
    <t>२५८-१</t>
  </si>
  <si>
    <t>२५८-२</t>
  </si>
  <si>
    <t>२५८-३</t>
  </si>
  <si>
    <t>२५८-४</t>
  </si>
  <si>
    <t>पडवी</t>
  </si>
  <si>
    <t>अ.क्रमांक</t>
  </si>
  <si>
    <t>तपशील / बाब</t>
  </si>
  <si>
    <t>कराची रक्कम</t>
  </si>
  <si>
    <t xml:space="preserve">घोषवारा सन २०२३-२०२४ </t>
  </si>
  <si>
    <t>सफाईपट्टी कर</t>
  </si>
  <si>
    <t>सामान्य पाणीपट्टी</t>
  </si>
  <si>
    <t>खास पाणीपट्टी</t>
  </si>
  <si>
    <t xml:space="preserve">                                                                              वरीलप्रमाणे  ग्रामपंचायत धोंडेगाव ता.नाशिक. ग्रामपंचायत मासिक सभा ठराव क्रमांक.६  दिनांक.२८/०४/२०२३ प्रमाणे व गावसभा ठराव क्रमांक.७  दिनांक.२८/५/२०२३ प्रमाणे                                                                                                              सन २०२३/२०२४ ते २०२७/२०२८ ची कर आकारणी कायम करणेत आलेली आहे.</t>
  </si>
  <si>
    <r>
      <t xml:space="preserve">                                                    </t>
    </r>
    <r>
      <rPr>
        <sz val="28"/>
        <color theme="1"/>
        <rFont val="Kokila"/>
        <family val="2"/>
      </rPr>
      <t xml:space="preserve">  ग्रामपंचायत धोंडेगांव ता.जि.नाशिक  </t>
    </r>
    <r>
      <rPr>
        <sz val="20"/>
        <color theme="1"/>
        <rFont val="Kokila"/>
        <family val="2"/>
      </rPr>
      <t xml:space="preserve">                                                                             नमुना नंबर-८        </t>
    </r>
    <r>
      <rPr>
        <sz val="14"/>
        <color theme="1"/>
        <rFont val="Kokila"/>
        <family val="2"/>
      </rPr>
      <t>[ (नियम-३२(१) पहा]</t>
    </r>
  </si>
  <si>
    <t>करास पाञ असलेल्या इमारती व जमीनी यांची सन २०२३-२४  ते २०२६-२७ या वर्षासाठी कर आकारणी नोंदवही  (असेसमेंट लिस्ट)</t>
  </si>
  <si>
    <t>करास पाञ असलेल्या इमारती व जमीनी यांची सन २०२३-२४  ते २०२६-२०२७ या वर्षासाठी कर आकारणी नोंदवही  (असेसमेंट लिस्ट)</t>
  </si>
  <si>
    <t>गट न.५६</t>
  </si>
  <si>
    <t>सोमनाथ पांडू बेंडकोळी, जिजाबाई सोमनाथ बेंडकोळी</t>
  </si>
  <si>
    <t>गट न.७०ब</t>
  </si>
  <si>
    <t>लखन सोमनाथ बेंडकोळी, मनिषा लखन बेंडकोळी</t>
  </si>
  <si>
    <t xml:space="preserve">नाना गोपाळा फसाळे , लक्ष्मिबाई गोपाळा फसाळे ,रामदास गोपाळा फसाळे ,राजाराम गोपाळा फसाळे ,हौसाबाई दगडू शिंदे  </t>
  </si>
  <si>
    <t>७६-१</t>
  </si>
  <si>
    <t>७६-२</t>
  </si>
  <si>
    <t xml:space="preserve">५  पेक्षा जास्त व १० वर्षापर्यंत </t>
  </si>
  <si>
    <t xml:space="preserve">१० पेक्षा जास्त व २० वर्षापर्यंत </t>
  </si>
  <si>
    <t xml:space="preserve">२० पेक्षा जास्त व ३० वर्षापर्यंत </t>
  </si>
  <si>
    <t xml:space="preserve">३० पेक्षा जास्त व ४० वर्षापर्यंत </t>
  </si>
  <si>
    <t xml:space="preserve">४० पेक्षा जास्त व ५० वर्षापर्यंत </t>
  </si>
  <si>
    <t xml:space="preserve">५० पेक्षा जास्त व ६०  वर्षापर्यंत </t>
  </si>
  <si>
    <t xml:space="preserve"> ६० पेक्षा जास्त वर्ष झालेली इमारत </t>
  </si>
  <si>
    <t>सुरेश सुकदेव बेंडकोळी,मंगल सुरेश बेंडकोळी</t>
  </si>
  <si>
    <t>सिताबाई विठ्ठल आचारी</t>
  </si>
  <si>
    <t>268-२</t>
  </si>
  <si>
    <t xml:space="preserve">प्रभाकर उत्तम बेंडकोळी </t>
  </si>
  <si>
    <t>२६८-१</t>
  </si>
  <si>
    <t>४१३-१</t>
  </si>
  <si>
    <t>४१३-२</t>
  </si>
  <si>
    <t>भगवान महादू खाडे</t>
  </si>
  <si>
    <t>हिरामण महादू खाडे</t>
  </si>
  <si>
    <t>उत्तम मोतीराम बेंडकोळी</t>
  </si>
  <si>
    <t>५७६-५</t>
  </si>
  <si>
    <t>गट न.७३</t>
  </si>
  <si>
    <t>रघुनाथ कचरू बेंडकोळी,हिराबाई रघुनाथ बेंडकोळी</t>
  </si>
  <si>
    <t xml:space="preserve">  विटा सिमेंट,लोखंडी पत्रे शौचालयसह इंदिरा आवास.यो.घरकुल सन-२००९-२०१०</t>
  </si>
  <si>
    <t>शंकर राजाराम पांगारे</t>
  </si>
  <si>
    <t xml:space="preserve">गट न.२३५/४ </t>
  </si>
  <si>
    <t>सुका आबा बेंडकोळी,मुरलीधर आबा बेंडकोळी,शंकर आबा बेंडकोळी,काशिनाथ आबा बेंडकोळी</t>
  </si>
  <si>
    <t>झोपड्या ११</t>
  </si>
  <si>
    <t>झोपड्या २</t>
  </si>
  <si>
    <t>आकारणी रक्कम</t>
  </si>
  <si>
    <t>१२४-१</t>
  </si>
  <si>
    <t>१२४-२</t>
  </si>
  <si>
    <t>[नारायण काळू बेंडकोळी ] विकी नारायण बेंडकोळी</t>
  </si>
  <si>
    <t>गट न.६००</t>
  </si>
  <si>
    <t>कैलास  रामचंद्र मटाले</t>
  </si>
  <si>
    <t>सिमेंट,विटा,वाळू पक्के बांधकाम रेस्टॉरंट</t>
  </si>
  <si>
    <t>सिमेंट,विटा,वाळू पक्के बांधकाम बैठक हॉल</t>
  </si>
  <si>
    <t xml:space="preserve">सिमेंट,विटा,वाळू पक्के बांधकाम </t>
  </si>
  <si>
    <t>बखळ जागा  रेस्टॉरंट समोर</t>
  </si>
  <si>
    <t>बखळ जागा  रेस्टॉरंट समोर व बैठक होलच्या मध्ये</t>
  </si>
  <si>
    <t xml:space="preserve">५९५-१ </t>
  </si>
  <si>
    <t>५९५-२</t>
  </si>
  <si>
    <t>५९५-३</t>
  </si>
  <si>
    <t>५९५-४</t>
  </si>
  <si>
    <t>५९५-५</t>
  </si>
  <si>
    <t>५९५-६</t>
  </si>
  <si>
    <t>५९५-७</t>
  </si>
  <si>
    <t>स्मिरा मल्टी-क्युझिन रेस्टॉरंट आणि रिसॉर्ट्स</t>
  </si>
  <si>
    <t>गट न.५९८</t>
  </si>
  <si>
    <r>
      <t>[</t>
    </r>
    <r>
      <rPr>
        <sz val="8"/>
        <color rgb="FFFF0000"/>
        <rFont val="Kokila"/>
        <family val="2"/>
      </rPr>
      <t>सदू शिवराम खाडे ,सौ.हौसाबाई सदू खाडे</t>
    </r>
    <r>
      <rPr>
        <sz val="12"/>
        <color theme="1"/>
        <rFont val="Kokila"/>
        <family val="2"/>
      </rPr>
      <t>] काळू सदू खाडे,यमुना काळू खाडे</t>
    </r>
  </si>
  <si>
    <t>शबरी आदिवाशी वित्त व विकास महामंडळ मर्या.नाशिक २ शाखा कार्यालय नाशिक यांचा २००००० लाख रुपये कर्ज बोजा दिनांक :-०७/११/२०२३</t>
  </si>
  <si>
    <t>गट न.११५</t>
  </si>
  <si>
    <t xml:space="preserve">  विटा माती,लोखंडी पत्रे </t>
  </si>
  <si>
    <t>गट न.६२ब</t>
  </si>
  <si>
    <t>खंडेराव भागुजी पाटील</t>
  </si>
  <si>
    <t>पत्र्याचे ओपन  शेड</t>
  </si>
  <si>
    <t>गट न.१३८ ब</t>
  </si>
  <si>
    <t>आर.सी.सी. बांधकाम  तीन मजली इमारत ५५ X ३७</t>
  </si>
  <si>
    <t>2023-24</t>
  </si>
  <si>
    <t xml:space="preserve">आर.सी.सी .लोखंडी पत्रे </t>
  </si>
  <si>
    <t xml:space="preserve"> संजय सिताराम  जगताप</t>
  </si>
  <si>
    <t>४३३-१</t>
  </si>
  <si>
    <t>४३३-२</t>
  </si>
  <si>
    <t>गट न.१४३</t>
  </si>
  <si>
    <t>भिका धोंडीराम पगारे,ज्योती भिका पगारे</t>
  </si>
  <si>
    <t xml:space="preserve">  विटा सिमेंट,लोखंडी पत्रे शौचालयसह रमाईआवास.यो.घरकुल सन-२०२१-२०२२</t>
  </si>
  <si>
    <t>कांतीलाल धोंडीराम पगारे,सोनल कांतीलाल पगारे</t>
  </si>
  <si>
    <t>खंडेराव गोविंद तुपलोंढे</t>
  </si>
  <si>
    <t>५६८-१२</t>
  </si>
  <si>
    <t>आर.सी.सी. बांधकाम  दोन मजली इमारत ५०X ३०</t>
  </si>
  <si>
    <t xml:space="preserve">गट न.१४१ </t>
  </si>
  <si>
    <t xml:space="preserve">कैलास बाबुराव बेंडकोळी </t>
  </si>
  <si>
    <t>महाराष्ट्र शासन, ग्रामपंचायत धोंडेगाव</t>
  </si>
  <si>
    <t>श्री.राजाराम एकनाथ बेंडकोळी,सौ.राधा राजाराम बेंडकोळी</t>
  </si>
  <si>
    <t xml:space="preserve"> आर.सी.सी. बांधकाम शौचालयसह पंतप्रधान आवास.यो.घरकुल सन-२०२१-२०२२</t>
  </si>
  <si>
    <t>गट न.२९</t>
  </si>
  <si>
    <r>
      <t>[</t>
    </r>
    <r>
      <rPr>
        <sz val="8"/>
        <color rgb="FFFF0000"/>
        <rFont val="Kokila"/>
        <family val="2"/>
      </rPr>
      <t>पक्के सिमेंटी सिमेंट कोंक्रेट स्लप सन-२०१२-२०१३</t>
    </r>
    <r>
      <rPr>
        <sz val="12"/>
        <color theme="1"/>
        <rFont val="Kokila"/>
        <family val="2"/>
      </rPr>
      <t xml:space="preserve">] दुमजली पक्के बांधकाम  जनसुविधा योजना  सन-२०२२-२०२३ </t>
    </r>
  </si>
  <si>
    <t>[जसुदाबाई मंगळू दिवे] काळू मंगळू दिवे</t>
  </si>
  <si>
    <t xml:space="preserve">दिनांक.२७/०७/२०२३ठराव क्र.३२/१ अन्वये. </t>
  </si>
  <si>
    <t>मासिक सभा दि.२२/०५/२०२३ ठराव क्र.१६/३ अन्वये</t>
  </si>
  <si>
    <t>मासिक सभा दि.२६/०६/२०२३ ठराव क्र.२३/१ अन्वये</t>
  </si>
  <si>
    <t>मासिक सभा दि.२६/०६/२०२३ ठराव क्र.२३/३ अन्वये</t>
  </si>
  <si>
    <t>मासिक सभा दि.२७/०७/२०२३ ठराव क्र.३२/३ अन्वये</t>
  </si>
  <si>
    <t>४०३-१</t>
  </si>
  <si>
    <t>मासिक सभा दिनांक २७/०९/२०२३ ठराव क्र.४७/२ अन्वये</t>
  </si>
  <si>
    <r>
      <t>[</t>
    </r>
    <r>
      <rPr>
        <sz val="8"/>
        <color rgb="FFFF0000"/>
        <rFont val="Kokila"/>
        <family val="2"/>
      </rPr>
      <t>महादू मल्हारी बेंडकोळी ,सौ.सरूबाई महादू बेंडकोळी</t>
    </r>
    <r>
      <rPr>
        <sz val="12"/>
        <color theme="1"/>
        <rFont val="Kokila"/>
        <family val="2"/>
      </rPr>
      <t>] कचरू महादू बेंडकोळी</t>
    </r>
  </si>
  <si>
    <t>मासिक सभा दि.२७/०९/२०२३ ठराव क्र.४७/३ अन्वये</t>
  </si>
  <si>
    <t>मासिक सभा दि.२७/०९/२०२३ ठराव क्र.४७/५ अन्वये</t>
  </si>
  <si>
    <t>[पाया ] विटा सिमेंट लोखंडी पत्रे</t>
  </si>
  <si>
    <t>मासिक सभा दि.२४/०१/२०२४ ठराव क्र.८१/२ अन्वये</t>
  </si>
  <si>
    <t>१२--१</t>
  </si>
  <si>
    <t>मासिक सभा दि.२४/०१/२०२४ ठराव क्र.८१/१अन्वये</t>
  </si>
  <si>
    <t>222--१</t>
  </si>
  <si>
    <t>222--२</t>
  </si>
  <si>
    <r>
      <rPr>
        <sz val="8"/>
        <color theme="1"/>
        <rFont val="Kokila"/>
        <family val="2"/>
      </rPr>
      <t>[शंकर वामन बेंडकोळी ,सौ.अलकाबाई शंकर बेंडकोळी</t>
    </r>
    <r>
      <rPr>
        <sz val="12"/>
        <color theme="1"/>
        <rFont val="Kokila"/>
        <family val="2"/>
      </rPr>
      <t>] नारायण वामन बेंडकोळी,सौ.इंदुबाई नारायण बेंडकोळी</t>
    </r>
  </si>
  <si>
    <t>मासिक सभा दि.२८/०३/२०२४ ठराव क्र.९७/३अन्वये</t>
  </si>
  <si>
    <t>मासिक सभा दि.२४/०१/२०२४ ठराव क्र.८१/४ अन्वये</t>
  </si>
  <si>
    <t>मासिक सभा दि.२४/०१/२०२४ ठराव क्र.८१/७ अन्वये</t>
  </si>
  <si>
    <t>मासिक सभा दि.३०/०३/२०२४ ठराव क्र.६७/१ अन्वये</t>
  </si>
  <si>
    <t>मासिक सभा दि.३०/०३/२०२४ ठराव क्र.६७/१० अन्वये</t>
  </si>
  <si>
    <t>मासिक सभा दि.२४/०१/२०२४ ठराव क्र.८१/१ अन्वये</t>
  </si>
  <si>
    <t>मासिक सभा दि.२८/११/२०२३ ठराव क्र.६७/२अन्वये</t>
  </si>
  <si>
    <t>मासिक सभा दि.२४/०१/२०२४ ठराव क्र.८१/३अन्वये</t>
  </si>
  <si>
    <t>गट न.३/१</t>
  </si>
  <si>
    <t>सुभाष भगवंत मोरे</t>
  </si>
  <si>
    <t>श्री.सोपान गणपत मोरे,सौ.नंदा सोपान मोरे</t>
  </si>
  <si>
    <t>१७१-3</t>
  </si>
  <si>
    <t>मासिक सभा दि.३०/०५/२०२४ ठराव क्र.११/२ अन्वये मंजूर.</t>
  </si>
  <si>
    <t>इंडस टावर लिमिटेड</t>
  </si>
  <si>
    <t>गट न.५८६</t>
  </si>
  <si>
    <t>मासिक सभा दि.३०/०३/२०२४ ठराव क्र.६७/१० अन्वये मंजूर.</t>
  </si>
  <si>
    <t>मासिक सभा दि.३०/०५/२०२४ ठराव क्र.११/१ अन्वये मंजूर.</t>
  </si>
  <si>
    <t>मासिक सभा दि.३०/०५/२०२४ ठराव क्र.११/३ अन्वये मंजूर.</t>
  </si>
  <si>
    <r>
      <t>[</t>
    </r>
    <r>
      <rPr>
        <sz val="8"/>
        <color rgb="FFFF0000"/>
        <rFont val="Kokila"/>
        <family val="2"/>
      </rPr>
      <t>एकूण क्षेत्र २२५० चौ.फुट पैकी १९X१९= ३६१ चौ.फुट X १० मजले =३६१० चौ.फुट  व यंत्र ६६३ चौ.फुट व उर्वरीत बखळ जागा १०७६ चौ.फुट</t>
    </r>
    <r>
      <rPr>
        <sz val="11"/>
        <rFont val="Kokila"/>
        <family val="2"/>
      </rPr>
      <t>] मोबाईल टावर फौंडेशन ११०० स्के.फुट,DG सेट  १०० स्के.फुट,बखल जागा  १३०० स्के.फुट एकूण = १६०० स्के.फुट.</t>
    </r>
  </si>
  <si>
    <t>मोबाईल टावर फौंडेशन ११०० स्के.फुट,DG सेट  १०० स्के.फुट,बखल जागा  १३०० स्के.फुट एकूण = १६०० स्के.फुट.</t>
  </si>
  <si>
    <t>मासिक सभा दि.३०/०५/२०२४ ठराव क्र.११/४अन्वये मंजूर.</t>
  </si>
  <si>
    <t>शांताराम निवृत्ती बेंडकोळी</t>
  </si>
  <si>
    <t>गट न.११४</t>
  </si>
  <si>
    <t>श्री.देवराम काळू बेंडकोळी,सौ.जाईबाई देवराम बेंडकोळी</t>
  </si>
  <si>
    <t xml:space="preserve"> विटा सिमेंट,सिमेंटी पत्रे शौचालयसह शौचालयसह पंतप्रधान आवास.यो.घरकुल सन-२०२१-२०२२</t>
  </si>
  <si>
    <t>गट न.१९३</t>
  </si>
  <si>
    <t>संजय शंकर तुपलोंढे, सौ.सिमा संजय तुपलोंढे</t>
  </si>
  <si>
    <t>गट न.९</t>
  </si>
  <si>
    <t>श्री.मोहन मधुकर बेंडकोळी,सौ.हिरा मोहन बेंडकोळी</t>
  </si>
  <si>
    <t>घोषवारा सन २०२४-२०२५</t>
  </si>
  <si>
    <t xml:space="preserve">                                                                              वरीलप्रमाणे  ग्रामपंचायत धोंडेगाव ता.नाशिक. ग्रामपंचायत मासिक सभा ठराव क्रमांक.    दिनांक.     /०४/२०२४ प्रमाणे व गावसभा ठराव क्रमांक.     दिनांक. /५/२०२४ प्रमाणे                                                                                                              सन २०२४-२०२५ ची कर आकारणी कायम करणेत आलेली आहे.</t>
  </si>
  <si>
    <t>मासिक सभा दि.  /    /२०२४ ठराव क्र.    अन्वये</t>
  </si>
  <si>
    <t>पान क्र.१४२</t>
  </si>
  <si>
    <t>पान क्र.१४३</t>
  </si>
  <si>
    <t>पान क्र.१४४</t>
  </si>
  <si>
    <t>पान क्र.१४५</t>
  </si>
  <si>
    <t xml:space="preserve"> निवृत्ती रघुनाथ बेंडकोळी</t>
  </si>
  <si>
    <t xml:space="preserve">विटा, माती लोखंडीपत्रे </t>
  </si>
  <si>
    <t xml:space="preserve">विटा, माती सिमेंटीपत्रे </t>
  </si>
  <si>
    <t>पोपट बाळू लीलके</t>
  </si>
  <si>
    <t>469-१</t>
  </si>
  <si>
    <t>४६९-२</t>
  </si>
  <si>
    <t>गट न.८०-१</t>
  </si>
  <si>
    <t>श्री.खंडू संतु लांबे</t>
  </si>
  <si>
    <t xml:space="preserve">लोखंडी पत्र्याचे शेड </t>
  </si>
  <si>
    <t>मासिक सभा दि.२८/०६/२०२४ ठराव क्र.१८/१ अन्वये मंजूर</t>
  </si>
  <si>
    <r>
      <t>[</t>
    </r>
    <r>
      <rPr>
        <sz val="8"/>
        <color rgb="FFFF0000"/>
        <rFont val="Kokila"/>
        <family val="2"/>
      </rPr>
      <t>विलास निवृत्ती मोरे</t>
    </r>
    <r>
      <rPr>
        <sz val="12"/>
        <color theme="1"/>
        <rFont val="Kokila"/>
        <family val="2"/>
      </rPr>
      <t xml:space="preserve">]  </t>
    </r>
    <r>
      <rPr>
        <sz val="8"/>
        <color rgb="FFFF0000"/>
        <rFont val="Kokila"/>
        <family val="2"/>
      </rPr>
      <t>[सौ.वंदना विलास मोरे</t>
    </r>
    <r>
      <rPr>
        <sz val="12"/>
        <color theme="1"/>
        <rFont val="Kokila"/>
        <family val="2"/>
      </rPr>
      <t>] श्री.किशोर निवृत्ती मोरे  सौ.जयश्री किशोर मोरे</t>
    </r>
  </si>
  <si>
    <t>पोपट सहादू तुपलोंढे,सौ जैयवांतबाई  पोपट तुपलोंढे ,श्री.दिनकर यशवंत तुपलोंढे</t>
  </si>
  <si>
    <t>मासिक सभा दि.१०/०७/२०२४ ठराव क्र.२४/१अन्वये</t>
  </si>
  <si>
    <r>
      <t>[</t>
    </r>
    <r>
      <rPr>
        <sz val="8"/>
        <color rgb="FFFF0000"/>
        <rFont val="Kokila"/>
        <family val="2"/>
      </rPr>
      <t>लहानू सोमा बेंडकोळी ,सौ.कौसाबाई लहानू बेंडकोळी</t>
    </r>
    <r>
      <rPr>
        <sz val="12"/>
        <color theme="1"/>
        <rFont val="Kokila"/>
        <family val="2"/>
      </rPr>
      <t>] रतन लहानू बेंडकोळी</t>
    </r>
  </si>
  <si>
    <r>
      <t>[</t>
    </r>
    <r>
      <rPr>
        <sz val="8"/>
        <color rgb="FFFF0000"/>
        <rFont val="Kokila"/>
        <family val="2"/>
      </rPr>
      <t>लहानू सोमा बेंडकोळी ,सौ.कौसाबाई लहानू बेंडकोळी</t>
    </r>
    <r>
      <rPr>
        <sz val="12"/>
        <color theme="1"/>
        <rFont val="Kokila"/>
        <family val="2"/>
      </rPr>
      <t>] विठ्ठल लहानू बेंडकोळी</t>
    </r>
  </si>
  <si>
    <t>३१८-१</t>
  </si>
  <si>
    <t>३१८-२</t>
  </si>
  <si>
    <t>मासिक सभा दि.३०/०५/२०२४ ठराव क्र.११/४ अन्वये</t>
  </si>
  <si>
    <t>मासिक सभा दि.३०/०५/२०२४ ठराव क्र.११/६अन्वये मंजूर.</t>
  </si>
  <si>
    <r>
      <rPr>
        <sz val="8"/>
        <color rgb="FFFF0000"/>
        <rFont val="Kokila"/>
        <family val="2"/>
      </rPr>
      <t>[लक्ष्मन सखाराम दोबाडे ,सौ.ताराबाई लक्ष्मन दोबाडे</t>
    </r>
    <r>
      <rPr>
        <sz val="12"/>
        <color theme="1"/>
        <rFont val="Kokila"/>
        <family val="2"/>
      </rPr>
      <t>] रामदास लक्ष्मन दोबाडे</t>
    </r>
  </si>
  <si>
    <r>
      <rPr>
        <sz val="8"/>
        <color rgb="FFFF0000"/>
        <rFont val="Kokila"/>
        <family val="2"/>
      </rPr>
      <t>[लक्ष्मन सखाराम दोबाडे ,सौ.ताराबाई लक्ष्मन दोबाडे</t>
    </r>
    <r>
      <rPr>
        <sz val="12"/>
        <color theme="1"/>
        <rFont val="Kokila"/>
        <family val="2"/>
      </rPr>
      <t>] कैलास लक्ष्मन दोबाडे</t>
    </r>
  </si>
  <si>
    <r>
      <rPr>
        <sz val="8"/>
        <color rgb="FFFF0000"/>
        <rFont val="Kokila"/>
        <family val="2"/>
      </rPr>
      <t>[लक्ष्मन सखाराम दोबाडे ,सौ.ताराबाई लक्ष्मन दोबाडे</t>
    </r>
    <r>
      <rPr>
        <sz val="12"/>
        <color theme="1"/>
        <rFont val="Kokila"/>
        <family val="2"/>
      </rPr>
      <t>] कृष्णा लक्ष्मन दोबाडे</t>
    </r>
  </si>
  <si>
    <t>२५१-१</t>
  </si>
  <si>
    <t>२५१-२</t>
  </si>
  <si>
    <t>२५१-३</t>
  </si>
  <si>
    <t>मासिक सभा ३०/०५/२४ ठराव क्र.११/५ अन्वये.</t>
  </si>
  <si>
    <r>
      <t>[</t>
    </r>
    <r>
      <rPr>
        <sz val="8"/>
        <color rgb="FFFF0000"/>
        <rFont val="Kokila"/>
        <family val="2"/>
      </rPr>
      <t>एकनाथ मुरलीधर बेंडकोळी, मंदाबाई एकनाथ बेंडकोळी</t>
    </r>
    <r>
      <rPr>
        <sz val="12"/>
        <color theme="1"/>
        <rFont val="Kokila"/>
        <family val="2"/>
      </rPr>
      <t>] सोमनाथ एकनाथ बेंडकोळी</t>
    </r>
  </si>
  <si>
    <t>पक्के विटा,सिमेंट लोखंडी पत्रे शौचालय सह शबरी  आवास घरकुल सन-२०२३-२०२४</t>
  </si>
  <si>
    <t xml:space="preserve"> [विटा माती कौलारू,शौचालयसह]विटा सिमेंट,लोखंडी पत्रे शौचालयसह शौचालयसह शबरी  आवास.यो.घरकुल सन-२०२२-२०२3</t>
  </si>
  <si>
    <r>
      <t>[</t>
    </r>
    <r>
      <rPr>
        <sz val="8"/>
        <color rgb="FFFF0000"/>
        <rFont val="Kokila"/>
        <family val="2"/>
      </rPr>
      <t>काळू पुंजा बेंडकोळी ,सौ.राधाबाई काळू बेंडकोळी</t>
    </r>
    <r>
      <rPr>
        <sz val="12"/>
        <color theme="1"/>
        <rFont val="Kokila"/>
        <family val="2"/>
      </rPr>
      <t>] महाराष्ट्र शासन ग्रामपंचायत धोंडेगाव</t>
    </r>
  </si>
  <si>
    <t>[पक्के विटा सिमेटी,सिमेंटी पत्रे शौचालयसह पुनर्वसन घरकुल]विटा सिमेंट,सिमेंटी पत्रे शौचालयसह शौचालयसह शबरी  आवास.यो.घरकुल सन-२०२२-२०२३</t>
  </si>
  <si>
    <t>[स्वतः] कमल ज्ञानेश्वर बेंडकोळी</t>
  </si>
  <si>
    <t xml:space="preserve"> [विटा माती,सिमेटी पत्रे शौचालयसह] विटा सिमेंट,सिमेंटी पत्रे शौचालयसह शौचालयसह शबरी  आवास.यो.घरकुल सन-२०२२-२०२३ </t>
  </si>
  <si>
    <r>
      <t>[</t>
    </r>
    <r>
      <rPr>
        <sz val="8"/>
        <color rgb="FFFF0000"/>
        <rFont val="Kokila"/>
        <family val="2"/>
      </rPr>
      <t>ज्ञानेश्वर मधुकर बेंडकोळी, कमल ज्ञानेश्वर बेंडकोळी</t>
    </r>
    <r>
      <rPr>
        <sz val="12"/>
        <color theme="1"/>
        <rFont val="Kokila"/>
        <family val="2"/>
      </rPr>
      <t>] महाराष्ट्र शासन ग्रामपंचायत धोंडेगाव</t>
    </r>
  </si>
  <si>
    <t>गट न.२५७</t>
  </si>
  <si>
    <t>बंटी रतन खाडे</t>
  </si>
  <si>
    <t>चिंगाबाई विलास फसाळे</t>
  </si>
  <si>
    <t xml:space="preserve">पांडुरंग चंदर बेंडकोळी              </t>
  </si>
  <si>
    <t xml:space="preserve">कच्चे विटा माती लोखंडी पत्रे   </t>
  </si>
  <si>
    <t>गट न.८७-२</t>
  </si>
  <si>
    <t>श्री.चंद्रकांत मधुकर मोरे</t>
  </si>
  <si>
    <t>विशेष भूमि संपादन लघु पाटबंधारे नाशिक</t>
  </si>
  <si>
    <t xml:space="preserve">जिल्हा परिषद शाळा कश्यपनगर </t>
  </si>
  <si>
    <t xml:space="preserve">पक्के वीट बांधकाम वर्ग खोली </t>
  </si>
  <si>
    <t>(स्वतः) गोकुळ लक्ष्मन बेंडकोळी</t>
  </si>
  <si>
    <t>विटा सिमेंट,लोखंडी पत्रे शौचालयसह शबरीआवास योजना.घरकुल सन-२०२३-२०२४</t>
  </si>
  <si>
    <t>मासिक सभा दि.   /     /२०२४ ठराव क्र.   ने मंजूर</t>
  </si>
  <si>
    <t>मासिक सभा दि.    /   /२०२४ ठराव क्र.      अन्वये</t>
  </si>
  <si>
    <r>
      <rPr>
        <sz val="12"/>
        <color rgb="FFFF0000"/>
        <rFont val="Kokila"/>
        <family val="2"/>
      </rPr>
      <t>[संतू दादा लांबे</t>
    </r>
    <r>
      <rPr>
        <sz val="12"/>
        <color theme="1"/>
        <rFont val="Kokila"/>
        <family val="2"/>
      </rPr>
      <t>]         बंडू संतु लांबे</t>
    </r>
  </si>
  <si>
    <t xml:space="preserve">६०९-१ </t>
  </si>
  <si>
    <t>६०९-२</t>
  </si>
  <si>
    <t>६०९-३</t>
  </si>
  <si>
    <t>६०९-४</t>
  </si>
  <si>
    <t>६०९-५</t>
  </si>
  <si>
    <t>६०९-६</t>
  </si>
  <si>
    <t>६०९-७</t>
  </si>
  <si>
    <t>२२१-२</t>
  </si>
  <si>
    <t xml:space="preserve">गुरुनाथ राजाराम बेंडकोळी </t>
  </si>
  <si>
    <t>पक्के विटा सिमेंट लोखंडी पत्रे शौचालय सह शबरी आवास योजना घरकुल सन २०२३-२०२४</t>
  </si>
  <si>
    <r>
      <t>[</t>
    </r>
    <r>
      <rPr>
        <sz val="8"/>
        <color rgb="FFFF0000"/>
        <rFont val="Kokila"/>
        <family val="2"/>
      </rPr>
      <t>शांताराम हरी बेंडकोळी ,सौ.सुनिता शांताराम बेंडकोळी</t>
    </r>
    <r>
      <rPr>
        <sz val="12"/>
        <color theme="1"/>
        <rFont val="Kokila"/>
        <family val="2"/>
      </rPr>
      <t>] पंडित शांताराम बेंडकोळी</t>
    </r>
  </si>
  <si>
    <r>
      <t>[</t>
    </r>
    <r>
      <rPr>
        <sz val="8"/>
        <color rgb="FFFF0000"/>
        <rFont val="Kokila"/>
        <family val="2"/>
      </rPr>
      <t>शांताराम हरी बेंडकोळी ,सौ.सुनिता शांताराम बेंडकोळी</t>
    </r>
    <r>
      <rPr>
        <sz val="12"/>
        <color theme="1"/>
        <rFont val="Kokila"/>
        <family val="2"/>
      </rPr>
      <t>] भिमा शांताराम बेंडकोळी</t>
    </r>
  </si>
  <si>
    <t>७३/१</t>
  </si>
  <si>
    <t>७३/२</t>
  </si>
  <si>
    <t>मोतीराम लक्ष्मन खाडे ,सौ.आनाबाई मोतीराम खाडे</t>
  </si>
  <si>
    <t>४१८-१</t>
  </si>
  <si>
    <t>४१८-२</t>
  </si>
  <si>
    <t>२१७-१</t>
  </si>
  <si>
    <t xml:space="preserve"> विटा माती सिमेंटी पत्रे </t>
  </si>
  <si>
    <t xml:space="preserve">  पक्के विटा सिमेंट,लोखंडी पत्रे,शबरी आवास योजना घरकुल  शौचालयसह सन -२०२२-२३</t>
  </si>
  <si>
    <r>
      <rPr>
        <sz val="8"/>
        <color theme="1"/>
        <rFont val="Kokila"/>
        <family val="2"/>
      </rPr>
      <t>[निवृत्ती सखाराम बेंडकोळी ,सौ.सिताबाई निवृत्ती बेंडकोळी</t>
    </r>
    <r>
      <rPr>
        <sz val="12"/>
        <color theme="1"/>
        <rFont val="Kokila"/>
        <family val="2"/>
      </rPr>
      <t>] दत्तू निवृत्ती बेंडकोळी</t>
    </r>
  </si>
  <si>
    <t>१७८-१</t>
  </si>
  <si>
    <t>१७८-२</t>
  </si>
  <si>
    <t xml:space="preserve"> पक्के विटा सिमेट,लोखंडी पत्रे शौचालयसह शबरी आवास योजना घरकुल सन २०२२-२०२३</t>
  </si>
  <si>
    <t xml:space="preserve"> सोमनाथ नारायण बेंडकोळी</t>
  </si>
  <si>
    <t>योगेश दत्तू बेंडकोळी</t>
  </si>
  <si>
    <t xml:space="preserve"> विटा सिमेंट लोखंडी पत्रे,शबरी आवास योजना शौचालयसह घरकुल सन २०२३-२०२४</t>
  </si>
  <si>
    <t>पक्के विटा सिमेट,लोखंडी पत्रे शबरी आवास योजना शौचालयसह घरकुल सन-२०२३-२०२४</t>
  </si>
  <si>
    <t>गट न.१९१ क</t>
  </si>
  <si>
    <t>संजय मधुकर खाडे</t>
  </si>
  <si>
    <t xml:space="preserve"> विटा सिमेंट,सिमेंटी पत्रे शबरी  आवास.योजना शौचालयसह घरकुल सन-२०२२-२०२३</t>
  </si>
  <si>
    <t xml:space="preserve"> विटा सिमेंट,सिमेंटी पत्रे  शबरी  आवास.योजना शौचालयसह घरकुल सन-२०२२-२०२३</t>
  </si>
  <si>
    <t>पोपट त्र्यंबक धोंगडे,सौ.उषा पोपट धोंगडे</t>
  </si>
  <si>
    <t>अशोक नवसू खाडे,सौ.भागाबाई अशोक खाडे</t>
  </si>
  <si>
    <t>गट नं.३६</t>
  </si>
  <si>
    <t>अमृता ढवळू बेंडकोळी ,सौ.काश्याबाई अमृता बेंडकोळी</t>
  </si>
  <si>
    <t>रावजी सुका  बेंडकोळी,सौ.कौसाबाई रावजी बेंडकोळी</t>
  </si>
  <si>
    <t>उत्तम सुका  बेंडकोळी,सौ.चांगुनाबाई उत्तम बेंडकोळी</t>
  </si>
  <si>
    <t>[स्वतः] सागर बाळू बेंडकोळी</t>
  </si>
  <si>
    <t>[माती बांधकाम कौलारू शौचालयसह] पक्के विटा सिमेंटी लोखंडी पत्रे शौचालय सह शबरी आवास योजना घरकुल सन २०२३-२०२४</t>
  </si>
  <si>
    <t>[सुरेश सुकदेव बेंडकोळी] नरेंद्र सुकदेव बेंडकोळी</t>
  </si>
  <si>
    <t xml:space="preserve"> [पक्के विटा सिमेट,सिमेंटीपत्रे शौचालयसह घरकुल ]  आर.सी.सी. बांधकाम शौचालयसह शबरी आवास.यो.घरकुल सन-२०२३-२०२४</t>
  </si>
  <si>
    <t>१२५-१</t>
  </si>
  <si>
    <t>[पक्के विटा सिमेट,लोखंडी पत्रे शौचालयसह घरकुल ] पक्के विटा सिमेंट लोखंडी पत्रे शौचालय सह शबरी आवास योजना घरकुल सन-२०२३-२०२४</t>
  </si>
  <si>
    <t>गट नं.२८५</t>
  </si>
  <si>
    <t>नामदेव कचरू बेंडकोळी</t>
  </si>
  <si>
    <t>पुंडलिक  कचरू बेंडकोळी</t>
  </si>
  <si>
    <t xml:space="preserve"> विटा सिमेंट,लोखंडी पत्रे शबरी  आवास.योजना शौचालयसह घरकुल सन-२०२२-२०२३</t>
  </si>
  <si>
    <t xml:space="preserve"> विटा सिमेंट,लोखंडी पत्रे शबरी  आवास.योजना शौचालयसह घरकुल सन-२०२३-२०२४</t>
  </si>
  <si>
    <t>[दत्तू मकुंदा बेंडकोळी] [संजय दत्तू बेंडकोळी] महाराष्ट्र शासन ग्रामपंचायत धोंडेगाव</t>
  </si>
  <si>
    <t>[स्वतः] संजय दत्तू बेंडकोळी</t>
  </si>
  <si>
    <t>पक्के वीट बांधकाम शबरी आवास योजना घरकुल सन २०२३-२०२४</t>
  </si>
  <si>
    <t>[शंकर दत्तू  बेंडकोळी] महाराष्ट्र शासन ग्रामपंचायत धोंडेगाव</t>
  </si>
  <si>
    <t>[स्वतः] शंकर दत्तू बेंडकोळी</t>
  </si>
  <si>
    <t>पक्के वीट बांधकाम शबरी आवास योजना घरकुल सन २०२२-२०२३</t>
  </si>
  <si>
    <t xml:space="preserve"> पक्के विट बांधकाम शबरी आवास योजना घरकुल सन २०२३-२०२४</t>
  </si>
  <si>
    <t>आनंदा गंगाराम खाडे</t>
  </si>
  <si>
    <t>[पंढरीनाथ शिवराम बेंडकोळी ,सौ.सिताबाई पंढरीनाथ बेंडकोळी] महाराष्ट्र शासन   ग्रामपंचायत धोंडेगाव</t>
  </si>
  <si>
    <t>पिंटू पंढरीनाथ बेंडकोळी</t>
  </si>
  <si>
    <t>पक्के वीट बांधकाम पंतप्रधान आवास योजना घरकुल सन २०२४-२०२५</t>
  </si>
  <si>
    <t>लक्ष्मि अशोक बेंडकोळी</t>
  </si>
  <si>
    <t>[गोकुळ निवृत्ती बेंडकोळी] महाराष्ट्र शासन  ,ग्रामपंचायत धोंडेगाव</t>
  </si>
  <si>
    <t>गोकुळ निवृत्ती बेंडकोळी,सौ.उज्वला गोकुळ बेंडकोळी</t>
  </si>
  <si>
    <t>[सुरेश कचरू बेंडकोळी] महाराष्ट्र शासन ग्रामपंचायत धोंडेगाव</t>
  </si>
  <si>
    <t>सुरेश कचरू बेंडकोळी,सौ.ढवळाबाई सुरेश बेंडकोळी</t>
  </si>
  <si>
    <t>पक्के वीट बांधकाम शबरी आवास योजना घरकुल सन-२०२३-२०२४</t>
  </si>
  <si>
    <t xml:space="preserve">[पक्के विटा सिमेटी,सिमेंटी पत्रे शौचालयसह पुनर्वसन घरकुल] पक्के वीट बांधकाम शबरी आवास योजना घरकुल सन-२०२३-२०२४ </t>
  </si>
  <si>
    <t>१४५-१</t>
  </si>
  <si>
    <t>१४५-२</t>
  </si>
  <si>
    <r>
      <t>[</t>
    </r>
    <r>
      <rPr>
        <sz val="8"/>
        <color rgb="FFFF0000"/>
        <rFont val="Kokila"/>
        <family val="2"/>
      </rPr>
      <t>गोपाळा कचरू बेंडकोळी ,सौ.गिताबाई गोपाळा बेंडकोळी</t>
    </r>
    <r>
      <rPr>
        <sz val="12"/>
        <color theme="1"/>
        <rFont val="Kokila"/>
        <family val="2"/>
      </rPr>
      <t>] निवृत्ती गोपाळा बेंडकोळी</t>
    </r>
  </si>
  <si>
    <t>मासिक सभा ता.२८/०६/२०२४ ठराव क्र.  ने मंजूर</t>
  </si>
  <si>
    <t>मासिक सभा दि.  /   /२०२४ ठराव क्र.  ने मंजूर</t>
  </si>
  <si>
    <t>मासिक सभा दि. २९/०८/२०२४ ठराव क्र. ३१/९अन्वये.</t>
  </si>
  <si>
    <t>मासिक सभा दि.२९/०८/२०२४ ठराव क्र.३१/१० अन्वये मंजूर.</t>
  </si>
  <si>
    <t>मासिक सभा ता.२९/०८/२०२४ ठराव क्र.३१/२ अन्वये</t>
  </si>
  <si>
    <t>मासिक सभा ता.30/०९/२०२४ ठराव क्र.३७/४ अन्वये.</t>
  </si>
  <si>
    <r>
      <t>[</t>
    </r>
    <r>
      <rPr>
        <sz val="8"/>
        <color rgb="FFFF0000"/>
        <rFont val="Kokila"/>
        <family val="2"/>
      </rPr>
      <t>मुरलीधर सहादू बेंडकोळी ,सौ.गंगुबाई मुरलीधर बेंडकोळी</t>
    </r>
    <r>
      <rPr>
        <sz val="12"/>
        <color theme="1"/>
        <rFont val="Kokila"/>
        <family val="2"/>
      </rPr>
      <t>] कमळाबाई लक्ष्मन बेंडकोळी</t>
    </r>
  </si>
  <si>
    <t>मासिक सभा ता.30/०९/२०२४ ठराव क्र.३७/३ अन्वये</t>
  </si>
  <si>
    <r>
      <t xml:space="preserve"> [</t>
    </r>
    <r>
      <rPr>
        <sz val="12"/>
        <color rgb="FFFF0000"/>
        <rFont val="Kokila"/>
        <family val="2"/>
      </rPr>
      <t>गंगाराम तुकाराम बेंडकोळी</t>
    </r>
    <r>
      <rPr>
        <sz val="12"/>
        <color theme="1"/>
        <rFont val="Kokila"/>
        <family val="2"/>
      </rPr>
      <t>] चिंतामण गंगाराम बेंडकोळी</t>
    </r>
  </si>
  <si>
    <t>मासिक सभा ता.30/०९/२०२४ ठराव क्र.३७/१ अन्वये.</t>
  </si>
  <si>
    <t xml:space="preserve"> गंगाराम तुकाराम बेंडकोळी</t>
  </si>
  <si>
    <t xml:space="preserve">२१७-२अ </t>
  </si>
  <si>
    <t xml:space="preserve">२१७-२ब </t>
  </si>
  <si>
    <t>मासिक सभा.30/०९/२०२४ ठराव क्र.३७/७ अन्वये</t>
  </si>
  <si>
    <r>
      <t>[</t>
    </r>
    <r>
      <rPr>
        <sz val="8"/>
        <color rgb="FFFF0000"/>
        <rFont val="Kokila"/>
        <family val="2"/>
      </rPr>
      <t>काळाबाई पुंडलिक बेंडकोळी पुंडलिक पांडू बेंडकोळी</t>
    </r>
    <r>
      <rPr>
        <sz val="12"/>
        <color theme="1"/>
        <rFont val="Kokila"/>
        <family val="2"/>
      </rPr>
      <t>] विलास पुंडलिक बेंडकोळी</t>
    </r>
  </si>
  <si>
    <t>मासिक सभा ता.30/०९/२०२४ ठराव क्र.३७/६ अन्वये.</t>
  </si>
  <si>
    <t>मासिक सभा ता.30/०९/२०२४ ठराव क्र.३७/५ अन्वये</t>
  </si>
  <si>
    <t>मासिक सभा ता.२९/०१/२०२५ ठराव क्र.६६/१ अन्वये</t>
  </si>
  <si>
    <r>
      <t>[</t>
    </r>
    <r>
      <rPr>
        <sz val="8"/>
        <color rgb="FFFF0000"/>
        <rFont val="Kokila"/>
        <family val="2"/>
      </rPr>
      <t>शंकर रामजी तुपलोंढे सौ.कमलाबाई शंकर तुपलोंढे</t>
    </r>
    <r>
      <rPr>
        <sz val="12"/>
        <color theme="1"/>
        <rFont val="Kokila"/>
        <family val="2"/>
      </rPr>
      <t>] दामोदर शंकर तुपलोंढे</t>
    </r>
  </si>
  <si>
    <t>११२-१</t>
  </si>
  <si>
    <t>११२-२</t>
  </si>
  <si>
    <r>
      <t>[</t>
    </r>
    <r>
      <rPr>
        <sz val="8"/>
        <color rgb="FFFF0000"/>
        <rFont val="Kokila"/>
        <family val="2"/>
      </rPr>
      <t>सुकदेव काशिराम बेंडकोळी ,सौ.संगिता सुकदेव बेंडकोळी</t>
    </r>
    <r>
      <rPr>
        <sz val="12"/>
        <color theme="1"/>
        <rFont val="Kokila"/>
        <family val="2"/>
      </rPr>
      <t>] पुंडलीक सुकदेव बेंडकोळी</t>
    </r>
  </si>
  <si>
    <t>मासिक सभा २९/०१/२०२५ ठराव क्र.६६/२ अन्वये</t>
  </si>
  <si>
    <t>मासिक सभा ता.२९/०१/२०२५ ठराव क्र.६६/६ अन्वये.</t>
  </si>
  <si>
    <t>३९५-१</t>
  </si>
  <si>
    <t>३९५-२</t>
  </si>
  <si>
    <t>मासिक सभा ता.२९/०१/२०२५ ठराव क्र.६६/७ अन्वये</t>
  </si>
  <si>
    <r>
      <t>[</t>
    </r>
    <r>
      <rPr>
        <sz val="8"/>
        <color rgb="FFFF0000"/>
        <rFont val="Kokila"/>
        <family val="2"/>
      </rPr>
      <t>काळू गोविंदा खाडे ,सौ.लक्ष्मिबाई काळू खाडे</t>
    </r>
    <r>
      <rPr>
        <sz val="12"/>
        <color theme="1"/>
        <rFont val="Kokila"/>
        <family val="2"/>
      </rPr>
      <t>] शंकर मधुकर खाडे</t>
    </r>
  </si>
  <si>
    <t>मासिक सभा ता.२९/०१/२०२५ ठराव क्र.६६/९ अन्वये.</t>
  </si>
  <si>
    <t>[यादव एकनाथ बेंडकोळी] अर्जुन एकनाथ बेंडकोळी</t>
  </si>
  <si>
    <t>२५३अ१</t>
  </si>
  <si>
    <t>२५३अ२</t>
  </si>
  <si>
    <t>मासिक सभा २९/०१/२०२५ ठराव क्र.६६/१० अन्वये.</t>
  </si>
  <si>
    <r>
      <t>[</t>
    </r>
    <r>
      <rPr>
        <sz val="8"/>
        <color rgb="FFFF0000"/>
        <rFont val="Kokila"/>
        <family val="2"/>
      </rPr>
      <t>चंदर भिवा बेंडकोळी ,सौ.मिराबाई चंदर बेंडकोळी</t>
    </r>
    <r>
      <rPr>
        <sz val="12"/>
        <color theme="1"/>
        <rFont val="Kokila"/>
        <family val="2"/>
      </rPr>
      <t>] पोपट चंदर बेंडकोळी</t>
    </r>
  </si>
  <si>
    <t>मासिक सभा ता.२९/०१/२०२५ ठराव क्र.६६/११ अन्वये.</t>
  </si>
  <si>
    <t>मासिक सभा दि.२९/०१/२०२५ ठराव क्र.६६/१२ अन्वये</t>
  </si>
  <si>
    <t>४१९-१</t>
  </si>
  <si>
    <t>४१९-२</t>
  </si>
  <si>
    <r>
      <rPr>
        <sz val="8"/>
        <color rgb="FFFF0000"/>
        <rFont val="Kokila"/>
        <family val="2"/>
      </rPr>
      <t>[निवृत्ती लक्ष्मन खाडे ,सौ.विठाबाई निवृत्ती खाडे</t>
    </r>
    <r>
      <rPr>
        <sz val="12"/>
        <color theme="1"/>
        <rFont val="Kokila"/>
        <family val="2"/>
      </rPr>
      <t>] सुका लक्ष्मन खाडे</t>
    </r>
  </si>
  <si>
    <t>मासिक सभा ता.२९/०१/२०२५ ठराव क्र.६६/१३ अन्वये</t>
  </si>
  <si>
    <t>मासिक सभा ता.२९/०१/२०२५ ठराव क्र.६६/१४ अन्वये</t>
  </si>
  <si>
    <r>
      <t>[</t>
    </r>
    <r>
      <rPr>
        <sz val="8"/>
        <color rgb="FFFF0000"/>
        <rFont val="Kokila"/>
        <family val="2"/>
      </rPr>
      <t>गंगाराम मल्हारी बेंडकोळी ,सौ.ढवळाबाई गंगाराम बेंडकोळी</t>
    </r>
    <r>
      <rPr>
        <sz val="12"/>
        <color theme="1"/>
        <rFont val="Kokila"/>
        <family val="2"/>
      </rPr>
      <t>] हिरा सोमनाथ पिंपळके</t>
    </r>
  </si>
  <si>
    <t>मासिक सभा दि. २९/०१/२०२५ ठराव क्र. ६६/१६अन्वये.</t>
  </si>
  <si>
    <t>मासिक सभा ता.२९/०१/२०२५ ठराव क्र.६६/१७ अन्वये</t>
  </si>
  <si>
    <r>
      <t>[</t>
    </r>
    <r>
      <rPr>
        <sz val="8"/>
        <color rgb="FFFF0000"/>
        <rFont val="Kokila"/>
        <family val="2"/>
      </rPr>
      <t>बाळू काशिराम बेंडकोळी</t>
    </r>
    <r>
      <rPr>
        <sz val="12"/>
        <color theme="1"/>
        <rFont val="Kokila"/>
        <family val="2"/>
      </rPr>
      <t>] महाराष्ट्र शासन , ग्रामपंचायत धोंडेगाव</t>
    </r>
  </si>
  <si>
    <r>
      <t>[</t>
    </r>
    <r>
      <rPr>
        <sz val="8"/>
        <color rgb="FFFF0000"/>
        <rFont val="Kokila"/>
        <family val="2"/>
      </rPr>
      <t>रावजी पांडू बेंडकोळी</t>
    </r>
    <r>
      <rPr>
        <sz val="12"/>
        <color theme="1"/>
        <rFont val="Kokila"/>
        <family val="2"/>
      </rPr>
      <t>] तुकाराम रावजी बेंडकोळी</t>
    </r>
  </si>
  <si>
    <t>मासिक सभा ता.२९/०१/२०२५ ठराव क्र.६६/१८ अन्वये.</t>
  </si>
  <si>
    <r>
      <t>[</t>
    </r>
    <r>
      <rPr>
        <sz val="8"/>
        <color rgb="FFFF0000"/>
        <rFont val="Kokila"/>
        <family val="2"/>
      </rPr>
      <t>रावजी पांडू बेंडकोळी</t>
    </r>
    <r>
      <rPr>
        <sz val="12"/>
        <color theme="1"/>
        <rFont val="Kokila"/>
        <family val="2"/>
      </rPr>
      <t>] रोहिदास रावजी बेंडकोळी</t>
    </r>
  </si>
  <si>
    <t>१६०-१</t>
  </si>
  <si>
    <t>१६०-२</t>
  </si>
  <si>
    <t>३७७-१</t>
  </si>
  <si>
    <t>३७७-२</t>
  </si>
  <si>
    <r>
      <t>[</t>
    </r>
    <r>
      <rPr>
        <sz val="8"/>
        <color rgb="FFFF0000"/>
        <rFont val="Kokila"/>
        <family val="2"/>
      </rPr>
      <t>रघुनाथ गणपत उघडे ,सौ.यमुनाबाई रघुनाथ उघडे</t>
    </r>
    <r>
      <rPr>
        <sz val="12"/>
        <color theme="1"/>
        <rFont val="Kokila"/>
        <family val="2"/>
      </rPr>
      <t>] महाराष्ट्र शासन ग्रामपंचायत धोंडेगाव</t>
    </r>
  </si>
  <si>
    <t>मासिक सभा ता.२९/०१/२०२५ ठराव क्र.६६/१९ अन्वये.</t>
  </si>
  <si>
    <t>मासिक सभा ता.२९/०१/२०२५ ठराव क्र.६६/२० अन्वये.</t>
  </si>
  <si>
    <t>मासिक सभा ता.२९/०१/२०२५ ठराव क्र.६६/२१ अन्वये</t>
  </si>
  <si>
    <t>७५-१अ</t>
  </si>
  <si>
    <t xml:space="preserve">७५-१ब </t>
  </si>
  <si>
    <r>
      <t>[</t>
    </r>
    <r>
      <rPr>
        <sz val="8"/>
        <color rgb="FFFF0000"/>
        <rFont val="Kokila"/>
        <family val="2"/>
      </rPr>
      <t>लक्ष्मन भिवा बेंडकोळी ,सौ.मनाबाई लक्ष्मन बेंडकोळी</t>
    </r>
    <r>
      <rPr>
        <sz val="12"/>
        <color theme="1"/>
        <rFont val="Kokila"/>
        <family val="2"/>
      </rPr>
      <t xml:space="preserve">] संदिप लक्ष्मन बेंडकोळी </t>
    </r>
  </si>
  <si>
    <t>मासिक सभा ता.२९०१/२०२५ ठराव क्र.६६/२२ अन्वये.</t>
  </si>
  <si>
    <t>३८७-१</t>
  </si>
  <si>
    <t>३८७-२</t>
  </si>
  <si>
    <r>
      <t>[</t>
    </r>
    <r>
      <rPr>
        <sz val="8"/>
        <color rgb="FFFF0000"/>
        <rFont val="Kokila"/>
        <family val="2"/>
      </rPr>
      <t>मंगळू गणपत उघडे ,सौ.सोनाबाई मंगळू उघडे</t>
    </r>
    <r>
      <rPr>
        <sz val="12"/>
        <color theme="1"/>
        <rFont val="Kokila"/>
        <family val="2"/>
      </rPr>
      <t>] महाराष्ट्र शासन ग्रामपंचायत धोंडेगाव</t>
    </r>
  </si>
  <si>
    <t xml:space="preserve">निवृत्ती मंगळू उघडे </t>
  </si>
  <si>
    <t>मासिक सभा ता.२९/०१/२०२५ ठराव क्र.६६/२३ अन्वये.</t>
  </si>
  <si>
    <t>२२९-१</t>
  </si>
  <si>
    <t>२२९-२</t>
  </si>
  <si>
    <r>
      <t>[</t>
    </r>
    <r>
      <rPr>
        <sz val="8"/>
        <color rgb="FFFF0000"/>
        <rFont val="Kokila"/>
        <family val="2"/>
      </rPr>
      <t>रमेश राजाराम बेंडकोळी ,सौ.शकुंतला रमेश बेंडकोळी</t>
    </r>
    <r>
      <rPr>
        <sz val="12"/>
        <color theme="1"/>
        <rFont val="Kokila"/>
        <family val="2"/>
      </rPr>
      <t>] शंकर रमेश बेंडकोळी</t>
    </r>
  </si>
  <si>
    <t>मासिक सभा ठराव क्र.२९/०१/२०२५ ठराव क्र.६६/२४ अन्वये.</t>
  </si>
  <si>
    <t>मासिक सभा ता.२९/०१/२०२५ ठराव क्र.६६/२७ अन्वये.</t>
  </si>
  <si>
    <t>भावराज निवृत्ती बेंडकोळी</t>
  </si>
  <si>
    <r>
      <t>[</t>
    </r>
    <r>
      <rPr>
        <sz val="8"/>
        <color rgb="FFFF0000"/>
        <rFont val="Kokila"/>
        <family val="2"/>
      </rPr>
      <t>धोंडू नामदेव बेंडकोळी ,सौ.गजाबाई धोंडू बेंडकोळी</t>
    </r>
    <r>
      <rPr>
        <sz val="12"/>
        <color theme="1"/>
        <rFont val="Kokila"/>
        <family val="2"/>
      </rPr>
      <t>] कोंडाजी धोंडीराम बेंडकोळी</t>
    </r>
  </si>
  <si>
    <r>
      <t>[</t>
    </r>
    <r>
      <rPr>
        <sz val="8"/>
        <color rgb="FFFF0000"/>
        <rFont val="Kokila"/>
        <family val="2"/>
      </rPr>
      <t>मोतीराम लक्ष्मन खाडे ,सौ.आनाबाई मोतीराम खाडे</t>
    </r>
    <r>
      <rPr>
        <sz val="12"/>
        <color theme="1"/>
        <rFont val="Kokila"/>
        <family val="2"/>
      </rPr>
      <t>] किरण मोतीराम खाडे</t>
    </r>
  </si>
  <si>
    <r>
      <t>[</t>
    </r>
    <r>
      <rPr>
        <sz val="8"/>
        <color rgb="FFFF0000"/>
        <rFont val="Kokila"/>
        <family val="2"/>
      </rPr>
      <t>विशेष भूमि संपादन लघु पाटबंधारे नाशिक</t>
    </r>
    <r>
      <rPr>
        <sz val="12"/>
        <color theme="1"/>
        <rFont val="Kokila"/>
        <family val="2"/>
      </rPr>
      <t>]         महाराष्ट्र शासन ग्रामपंचायत धोंडेगाव</t>
    </r>
  </si>
  <si>
    <r>
      <t>[</t>
    </r>
    <r>
      <rPr>
        <sz val="8"/>
        <color rgb="FFFF0000"/>
        <rFont val="Kokila"/>
        <family val="2"/>
      </rPr>
      <t>गंगाराम सोमा खाडे ,सौ.पराबाई गंगाराम खाडे</t>
    </r>
    <r>
      <rPr>
        <sz val="12"/>
        <color theme="1"/>
        <rFont val="Kokila"/>
        <family val="2"/>
      </rPr>
      <t>] महाराष्ट्र शासन    ग्रामपंचायत धोंडेगाव</t>
    </r>
  </si>
  <si>
    <r>
      <t>[</t>
    </r>
    <r>
      <rPr>
        <sz val="8"/>
        <color rgb="FFFF0000"/>
        <rFont val="Kokila"/>
        <family val="2"/>
      </rPr>
      <t>सखुबाई भावराज खाडे</t>
    </r>
    <r>
      <rPr>
        <sz val="12"/>
        <color theme="1"/>
        <rFont val="Kokila"/>
        <family val="2"/>
      </rPr>
      <t>] विष्णू भावराज खाडे</t>
    </r>
  </si>
  <si>
    <r>
      <t>[</t>
    </r>
    <r>
      <rPr>
        <sz val="8"/>
        <color rgb="FFFF0000"/>
        <rFont val="Kokila"/>
        <family val="2"/>
      </rPr>
      <t>विशेष भूमि संपादन लघु पाटबंधारे नाशिक</t>
    </r>
    <r>
      <rPr>
        <sz val="12"/>
        <color theme="1"/>
        <rFont val="Kokila"/>
        <family val="2"/>
      </rPr>
      <t>]   महाराष्ट्र शासन ग्रामपंचायत धोंडेगाव</t>
    </r>
  </si>
  <si>
    <r>
      <t>(</t>
    </r>
    <r>
      <rPr>
        <sz val="8"/>
        <color rgb="FFFF0000"/>
        <rFont val="Kokila"/>
        <family val="2"/>
      </rPr>
      <t>कमळाबाई लक्ष्मन बेंडकोळी</t>
    </r>
    <r>
      <rPr>
        <sz val="12"/>
        <color theme="1"/>
        <rFont val="Kokila"/>
        <family val="2"/>
      </rPr>
      <t>) महाराष्ट्र शासन  ,ग्रामपंचायत धोंडेगाव</t>
    </r>
  </si>
  <si>
    <t>२२१-१</t>
  </si>
  <si>
    <t>८९-१</t>
  </si>
  <si>
    <t>८९-२</t>
  </si>
  <si>
    <t>[बाळू पंढरीनाथ बेंडकोळी] महाराष्ट्र शासन ग्रामपंचायत धोंडेगाव</t>
  </si>
  <si>
    <t>विष्णू बाळू बेंडकोळी</t>
  </si>
  <si>
    <t>[ यशवंत हिरामण बेंडकोळी ,श्री विठ्ठल हिरामण बेंडकोळी ]महाराष्ट्र शासन ग्रामपंचायत धोंडेगाव</t>
  </si>
  <si>
    <t xml:space="preserve"> यशवंत हिरामण बेंडकोळी</t>
  </si>
  <si>
    <t>[विशेष भूमि संपादन लघु पाटबंधारे नाशिक] महाराष्ट्र शासन ग्रामपंचायत धोंडेगाव</t>
  </si>
  <si>
    <t>[एकनाथ सदू खाडे ,सौ.हौसाबाई एकनाथ खाडे] पांडुरंग एकनाथ खाडे,सौ.रोहिणी पांडुरंग खाडे</t>
  </si>
  <si>
    <t>[तुळशीराम मुरलीधर बेंडकोळी,रेणुका तुळशीराम बेंडकोळी] महाराष्ट्र शासन ग्रामपंचायत धोंडेगाव</t>
  </si>
  <si>
    <t>[मधुकर मुरलीधर बेंडकोळी ,सौ.लक्ष्मि मधुकर बेंडकोळी] महाराष्ट्र शासन ग्रामपंचायत धोंडेगाव</t>
  </si>
  <si>
    <r>
      <t>[</t>
    </r>
    <r>
      <rPr>
        <sz val="8"/>
        <color rgb="FFFF0000"/>
        <rFont val="Kokila"/>
        <family val="2"/>
      </rPr>
      <t>आनंदा पांडू बेंडकोळी ,सौ.ठकुबाई आनंदा बेंडकोळी</t>
    </r>
    <r>
      <rPr>
        <sz val="12"/>
        <color theme="1"/>
        <rFont val="Kokila"/>
        <family val="2"/>
      </rPr>
      <t>] नामदेव आनंदा बेंडकोळी,मनिषा नामदेव बेंडकोळी</t>
    </r>
  </si>
  <si>
    <t>[बबन रुंजा बेंडकोळी] महाराष्ट्र शासन ग्रामपंचायत धोंडेगाव</t>
  </si>
  <si>
    <t>बबन रुंजा बेंडकोळी,इंदुबाई बबन बेंडकोळी</t>
  </si>
  <si>
    <t>२२७-१</t>
  </si>
  <si>
    <t>२२७-२</t>
  </si>
  <si>
    <t>धनाजी भास्कर बेंडकोळी,सौ.संगिता धनाजी बेंडकोळी</t>
  </si>
  <si>
    <t>पक्के वीट बांधकाम शबरी आवास योजना घरकुल सन -२०२३-२०२४</t>
  </si>
  <si>
    <r>
      <rPr>
        <sz val="8"/>
        <color rgb="FFFF0000"/>
        <rFont val="Kokila"/>
        <family val="2"/>
      </rPr>
      <t>[सिताराम गोपाळा बेंडकोळी ,सौ.पाराबाई सिताराम बेंडकोळी</t>
    </r>
    <r>
      <rPr>
        <sz val="12"/>
        <color theme="1"/>
        <rFont val="Kokila"/>
        <family val="2"/>
      </rPr>
      <t>][महादू सिताराम बेंडकोळी] महाराराष्ट्र शासन ग्रामपंचायत धोंडेगाव</t>
    </r>
  </si>
  <si>
    <t>पक्के वीट बांधकाम पंतप्रधान आवास योजना घरकुल सन -२०२४-२०२५</t>
  </si>
  <si>
    <t>गट नं.५८५</t>
  </si>
  <si>
    <t>गंगाराम हिरामण बेंडकोळी</t>
  </si>
  <si>
    <t>विठ्ठल हिरामण बेंडकोळी</t>
  </si>
  <si>
    <t>बबन बाळू भोये,सौ.सुमन बबन भोये</t>
  </si>
  <si>
    <t>प्रेम चंदर बेंडकोळी</t>
  </si>
  <si>
    <t>गट नं.२६४</t>
  </si>
  <si>
    <t>गट नं.५९</t>
  </si>
  <si>
    <r>
      <t>[</t>
    </r>
    <r>
      <rPr>
        <sz val="8"/>
        <color rgb="FFFF0000"/>
        <rFont val="Kokila"/>
        <family val="2"/>
      </rPr>
      <t>पांडू सोमा बेंडकोळी ,सौ.हौसाबाई पांडू बेंडकोळी</t>
    </r>
    <r>
      <rPr>
        <sz val="12"/>
        <color theme="1"/>
        <rFont val="Kokila"/>
        <family val="2"/>
      </rPr>
      <t xml:space="preserve">] </t>
    </r>
    <r>
      <rPr>
        <sz val="12"/>
        <color rgb="FFC00000"/>
        <rFont val="Kokila"/>
        <family val="2"/>
      </rPr>
      <t>[पुंडलिक पांडू बेंडकोळी</t>
    </r>
    <r>
      <rPr>
        <sz val="12"/>
        <color theme="1"/>
        <rFont val="Kokila"/>
        <family val="2"/>
      </rPr>
      <t>] राजु पुंडलिक बेंडकोळी [महाराष्ट्र शासन ग्रामपंचायत धोंडेगाव</t>
    </r>
  </si>
  <si>
    <t>राजाराम पुंडलीक बेंडकोळी,सौ.सरला राजाराम बेंडकोळी</t>
  </si>
  <si>
    <t>पक्के वीट बांधकाम पंतप्रधान आवास योजना घरकुल सन-२०२४-२०२५</t>
  </si>
  <si>
    <t>संतोष पंढरीनाथ बेंडकोळी ,सौ.चंद्रभागा संतोष बेंडकोळी</t>
  </si>
  <si>
    <t>[सिताराम गोविंदा बेंडकोळी ,सौ.नभाबाई सिताराम बेंडकोळी] महाराष्ट्र शासन ग्रामपंचायत धोंडेगाव</t>
  </si>
  <si>
    <t>आनंदा सिताराम बेंडकोळी,सौ.जिजा आनंदा बेंडकोळी</t>
  </si>
  <si>
    <t>३५८-१</t>
  </si>
  <si>
    <t>३५८-२</t>
  </si>
  <si>
    <t>अशोक अमृता बेंडकोळी,सौ.इंदुबाई अशोक बेंडकोळी</t>
  </si>
  <si>
    <t>१२५-२</t>
  </si>
  <si>
    <t>१०५-१</t>
  </si>
  <si>
    <t>१०५-२</t>
  </si>
  <si>
    <t>पक्के वीट बांधकाम शबरी आवास योजना घरकुल-सन-२०२३-२०२४</t>
  </si>
  <si>
    <r>
      <t>[</t>
    </r>
    <r>
      <rPr>
        <sz val="8"/>
        <color rgb="FFFF0000"/>
        <rFont val="Kokila"/>
        <family val="2"/>
      </rPr>
      <t>गुलाब संतू बेंडकोळी ,सौ.हौसाबाई गुलाब बेंडकोळी</t>
    </r>
    <r>
      <rPr>
        <sz val="12"/>
        <color theme="1"/>
        <rFont val="Kokila"/>
        <family val="2"/>
      </rPr>
      <t>] संपत संतु बेंडकोळी,सौ.सरला संपत बेंडकोळी</t>
    </r>
  </si>
  <si>
    <t>[कोंडाजी काशिराम बेंडकोळी ,सौ.आनाबाई कोंडाजी बेंडकोळी] सुभाष कोंडाजी बेंडकोळी,सौ मंगल सुभाष बेंडकोळी</t>
  </si>
  <si>
    <t>पक्के वीट बांधकाम शबरी आवास योजना घरकुल.-सन-२०२३-२०२४</t>
  </si>
  <si>
    <t>विठ्ठल महादू बेंडकोळी,सौ.संगिता विठ्ठल बेंडकोळी</t>
  </si>
  <si>
    <t>२०९-१</t>
  </si>
  <si>
    <t>२०९-२</t>
  </si>
  <si>
    <t>[काळू काशिराम बेंडकोळी ,सौ.गजाबाई काळू बेंडकोळी] महाराष्ट्र शासन ग्रामपंचायत धोंडेगाव</t>
  </si>
  <si>
    <t>एकनाथ काळू बेंडकोळी</t>
  </si>
  <si>
    <t xml:space="preserve">गट नं.१०० </t>
  </si>
  <si>
    <t xml:space="preserve">दिव्या संदीप कातड </t>
  </si>
  <si>
    <t xml:space="preserve"> विटा माती,लोखंडी  पत्रे  पक्के घर </t>
  </si>
  <si>
    <r>
      <rPr>
        <sz val="8"/>
        <color rgb="FFFF0000"/>
        <rFont val="Kokila"/>
        <family val="2"/>
      </rPr>
      <t>[काशिनाथ आबा बेंडकोळी ,सौ.सुमन काशिनाथ बेंडकोळी]</t>
    </r>
    <r>
      <rPr>
        <sz val="12"/>
        <color rgb="FFFF0000"/>
        <rFont val="Kokila"/>
        <family val="2"/>
      </rPr>
      <t xml:space="preserve"> </t>
    </r>
    <r>
      <rPr>
        <sz val="12"/>
        <color theme="1"/>
        <rFont val="Kokila"/>
        <family val="2"/>
      </rPr>
      <t>अंबादास काशिनाथ बेंडकोळी,सौ.रोहिणी अंबादास बेंडकोळी</t>
    </r>
  </si>
  <si>
    <t xml:space="preserve">मासिक सभा दिनांक.२८/०२/२०२५ ठराव क्र.७५/१ अन्वये मंजूर. </t>
  </si>
  <si>
    <t>मासिक सभा दिनांक.२८/०२/२०२५ ठराव क्र.७५/३ अन्वये मंजूर.</t>
  </si>
  <si>
    <t xml:space="preserve"> [दशरथ काशिनाथ बेंडकोळी ,श्री अंबादास काशिनाथ बेंडकोळी ] महाराष्ट्र शासन ग्रामपंचायत धोंडेगाव</t>
  </si>
  <si>
    <t>समिर दशरथ बेंडकोळी</t>
  </si>
  <si>
    <t>मासिक सभा दिनांक.२८/०२/२०२५ ठराव क्र.७५/२ अन्वये मंजूर.</t>
  </si>
  <si>
    <t>मासिक सभा दि.२८/०२/२०२५ ठराव क्र.७५/४ अन्वये मंजूर.</t>
  </si>
  <si>
    <t>मासिक सभा दिनांक.२८/०२/२०२५ ठराव क्र.७५/५ अन्वये मंजूर.</t>
  </si>
  <si>
    <t>मासिक सभा दिनांक.२८/०२/२०२५ ठराव क्र.७५/६ अन्वये मंजूर.</t>
  </si>
  <si>
    <t>मासिक सभा दिनांक.२८/०२/२०२५ ठराव क्र.७५/८ अन्वये मंजूर</t>
  </si>
  <si>
    <t>४३७/१</t>
  </si>
  <si>
    <t>४३७/२</t>
  </si>
  <si>
    <t>[मंगळू सुका खाडे ,सौ.शुक्राबाई मंगळू खाडे] महाराष्ट्र शासन ग्रामपंचायत धोंडेगाव</t>
  </si>
  <si>
    <t>मासिक सभा दिनक.३०/०१/२०२५ ठराव क्र. ६६/२८ अन्वये मंजूर.</t>
  </si>
  <si>
    <r>
      <rPr>
        <sz val="8"/>
        <rFont val="Kokila"/>
        <family val="2"/>
      </rPr>
      <t>शांताराम हरी बेंडकोळी ,सौ.सुनिता शांताराम बेंडकोळी</t>
    </r>
    <r>
      <rPr>
        <sz val="12"/>
        <rFont val="Kokila"/>
        <family val="2"/>
      </rPr>
      <t xml:space="preserve"> </t>
    </r>
  </si>
  <si>
    <t>५२८/१</t>
  </si>
  <si>
    <t>५२८/२</t>
  </si>
  <si>
    <r>
      <t>[</t>
    </r>
    <r>
      <rPr>
        <sz val="8"/>
        <color rgb="FFFF0000"/>
        <rFont val="Kokila"/>
        <family val="2"/>
      </rPr>
      <t>गोपाबाई काशिराम बेंडकोळी</t>
    </r>
    <r>
      <rPr>
        <sz val="12"/>
        <color theme="1"/>
        <rFont val="Kokila"/>
        <family val="2"/>
      </rPr>
      <t>] राजाराम कोंडाजी बेंडकोळी,रेश्मा राजाराम बेंडकोळी</t>
    </r>
  </si>
  <si>
    <r>
      <t>[</t>
    </r>
    <r>
      <rPr>
        <sz val="8"/>
        <color rgb="FFFF0000"/>
        <rFont val="Kokila"/>
        <family val="2"/>
      </rPr>
      <t>गोपाबाई काशिराम बेंडकोळी</t>
    </r>
    <r>
      <rPr>
        <sz val="12"/>
        <color theme="1"/>
        <rFont val="Kokila"/>
        <family val="2"/>
      </rPr>
      <t>] अंबादास कोंडाजी बेंडकोळी</t>
    </r>
  </si>
  <si>
    <r>
      <t>[</t>
    </r>
    <r>
      <rPr>
        <sz val="8"/>
        <color rgb="FFFF0000"/>
        <rFont val="Kokila"/>
        <family val="2"/>
      </rPr>
      <t>रमेश राजाराम बेंडकोळी ,सौ.शकुंतला रमेश बेंडकोळी</t>
    </r>
    <r>
      <rPr>
        <sz val="12"/>
        <color theme="1"/>
        <rFont val="Kokila"/>
        <family val="2"/>
      </rPr>
      <t>] सुनिल रमेश बेंडकोळी,रेखा सुनिल बेंडकोळी</t>
    </r>
  </si>
  <si>
    <t>गट नं.५९४</t>
  </si>
  <si>
    <t>बबन पुंजा दोबाडे,सुमन बबन दोबाडे</t>
  </si>
  <si>
    <t>पक्के वीट बांधकाम पंतप्रधान आवास योजना घरकुल सन २०२३-२०२४</t>
  </si>
  <si>
    <t xml:space="preserve"> [काशिनाथ देवराम धोंगडे ,सौ.यशोदाबाई काशिनाथ धोंगडे] महाराष्ट्र शासन ग्रामपंचायत धोंडेगाव</t>
  </si>
  <si>
    <t>मंगेश देवराम धोंगडे,लताबाई मंगेश धोंगडे</t>
  </si>
  <si>
    <t>सोमनाथ हिरामण बेंडकोळी,सौ.अलका सोमनाथ बेंडकोळी</t>
  </si>
  <si>
    <t>बबन नामदेव बेंडकोळी,सौ.संगिता बबन बेंडकोळी</t>
  </si>
  <si>
    <t>५४-२अ</t>
  </si>
  <si>
    <t>५४-२ब</t>
  </si>
  <si>
    <t>पुनाजी सावळीराम खाडे</t>
  </si>
  <si>
    <t>७३/३</t>
  </si>
  <si>
    <r>
      <t>[</t>
    </r>
    <r>
      <rPr>
        <sz val="12"/>
        <color rgb="FFFF0000"/>
        <rFont val="Kokila"/>
        <family val="2"/>
      </rPr>
      <t>लक्ष्मन भिवा बेंडकोळी ,सौ.मनाबाई लक्ष्मन बेंडकोळी</t>
    </r>
    <r>
      <rPr>
        <sz val="12"/>
        <color theme="1"/>
        <rFont val="Kokila"/>
        <family val="2"/>
      </rPr>
      <t>] अर्जुन लक्ष्मन बेंडकोळी</t>
    </r>
  </si>
  <si>
    <t>८८/१</t>
  </si>
  <si>
    <t>८८/२</t>
  </si>
  <si>
    <t>[गिताबाई पांडू बेंडकोळी] पंढरीनाथ पांडू बेंडकोळी</t>
  </si>
  <si>
    <t xml:space="preserve">[श्री.महादू दामू बेंडकोळी ,सौ मीराबाई महादू बेंडकोळी] भावडू महादू बेंडकोळी  </t>
  </si>
  <si>
    <t>९५/१</t>
  </si>
  <si>
    <t>९५/२</t>
  </si>
  <si>
    <t>बाळू रामा बेंडकोळी</t>
  </si>
  <si>
    <t>[धोंडू नामदेव बेंडकोळी ,सौ.गजाबाई धोंडू बेंडकोळी]ज्ञानेश्वर धोंडीराम बेंडकोळी</t>
  </si>
  <si>
    <t>१२६-१</t>
  </si>
  <si>
    <t>१२६-२</t>
  </si>
  <si>
    <t>[बन्सी गणपत बेंडकोळी] बाळू निवृत्ती बेंडकोळी</t>
  </si>
  <si>
    <t>[बन्सी गणपत बेंडकोळी] सुरेश निवृत्ती बेंडकोळी</t>
  </si>
  <si>
    <t>[आनंदीबाई रुंजा बेंडकोळी] नाना केशव बेंडकोळी</t>
  </si>
  <si>
    <t>१५५-१</t>
  </si>
  <si>
    <t>१५५-२</t>
  </si>
  <si>
    <t>१५५-३</t>
  </si>
  <si>
    <t>[मुरलीधर आबा बेंडकोळी ,सौ.सोमाबाई मुरलीधर बेंडकोळी] वामन मुरलीधर बेंडकोळी</t>
  </si>
  <si>
    <t>[मुरलीधर आबा बेंडकोळी ,सौ.सोमाबाई मुरलीधर बेंडकोळी] भिमा मुरलीधर बेंडकोळी</t>
  </si>
  <si>
    <r>
      <t>[</t>
    </r>
    <r>
      <rPr>
        <sz val="12"/>
        <color rgb="FFFF0000"/>
        <rFont val="Kokila"/>
        <family val="2"/>
      </rPr>
      <t>बाळू पंढरीनाथ बेंडकोळी  ,सौ.बिबबाई बाळू बेंडकोळी</t>
    </r>
    <r>
      <rPr>
        <sz val="12"/>
        <color theme="1"/>
        <rFont val="Kokila"/>
        <family val="2"/>
      </rPr>
      <t>] काशिनाथ देवराम धोंगडे</t>
    </r>
  </si>
  <si>
    <t>३३८-१</t>
  </si>
  <si>
    <t>३३८-२</t>
  </si>
  <si>
    <t>पप्पू विठ्ठल बेंडकोळी</t>
  </si>
  <si>
    <t>४१४-१</t>
  </si>
  <si>
    <t>४१४-२</t>
  </si>
  <si>
    <t>४३६-१</t>
  </si>
  <si>
    <t>४३६-२</t>
  </si>
  <si>
    <t>४३६-३</t>
  </si>
  <si>
    <t>पांडुरंग त्र्यंबक खाडे</t>
  </si>
  <si>
    <t>[त्र्यंबक रामा खाडे ,सौ.भागाबाई त्र्यंबक खाडे] हरी त्र्यंबक खाडे</t>
  </si>
  <si>
    <t>बुधा त्र्यंबक खाडे</t>
  </si>
  <si>
    <t>१३८-१</t>
  </si>
  <si>
    <t>१३८-२</t>
  </si>
  <si>
    <r>
      <t>[</t>
    </r>
    <r>
      <rPr>
        <sz val="8"/>
        <color rgb="FFFF0000"/>
        <rFont val="Kokila"/>
        <family val="2"/>
      </rPr>
      <t>वामन भिका बेंडकोळी ,सौ.गंगूबाई वामन बेंडकोळी</t>
    </r>
    <r>
      <rPr>
        <sz val="12"/>
        <color theme="1"/>
        <rFont val="Kokila"/>
        <family val="2"/>
      </rPr>
      <t>]शारदा लहू बेंडकोळी</t>
    </r>
  </si>
  <si>
    <r>
      <t>[</t>
    </r>
    <r>
      <rPr>
        <sz val="12"/>
        <color rgb="FFFF0000"/>
        <rFont val="Kokila"/>
        <family val="2"/>
      </rPr>
      <t>रामा पांडू बेंडकोळी ,सौ.भिमाबाई रामा बेंडकोळी</t>
    </r>
    <r>
      <rPr>
        <sz val="12"/>
        <color theme="1"/>
        <rFont val="Kokila"/>
        <family val="2"/>
      </rPr>
      <t>]चिंतामण रामा बेंडकोळी</t>
    </r>
  </si>
  <si>
    <t>महादू रघुनाथ उघडे,कांचन महादू उघडे</t>
  </si>
  <si>
    <t>३८०-१</t>
  </si>
  <si>
    <t>३८०-२</t>
  </si>
  <si>
    <t>[तुकाराम हनुमंता खाडे]  [सौ.धोंडाबाई तुकाराम खाडे ]महाराष्ट्र शासन  ,ग्रामपंचायत धोंडेगाव</t>
  </si>
  <si>
    <t>जयश्री सोमनाथ खाडे</t>
  </si>
  <si>
    <t>गट नं  २५७</t>
  </si>
  <si>
    <t>कैलास बुधा खाडे,यमुना कैलास खाडे</t>
  </si>
  <si>
    <t>[भिमा वाघू तुपलोंढे] [आनंदा भिमा तुपलोंढे] महाराष्ट्र शासन ग्रामपंचायत धोंडेगाव</t>
  </si>
  <si>
    <t>गट नं.११८/२</t>
  </si>
  <si>
    <t xml:space="preserve"> [मुरलीधर पुंजाजी गुंबाडे ,सौ.यमुनाबाई मुरलीधर गुंबाडे] महाराष्ट्र शासन ग्रामपंचायत धोंडेगाव</t>
  </si>
  <si>
    <t>यमुनाबाई मुरलीधर गुंबाडे</t>
  </si>
  <si>
    <t>अर्जुन भावराज बेंडकोळी,पूनम अर्जुन बेंडकोळी</t>
  </si>
  <si>
    <r>
      <t>[</t>
    </r>
    <r>
      <rPr>
        <sz val="8"/>
        <color rgb="FFFF0000"/>
        <rFont val="Kokila"/>
        <family val="2"/>
      </rPr>
      <t>विठ्ठल काळू खाडे ,सौ.शकुंतला विठ्ठल खाडे</t>
    </r>
    <r>
      <rPr>
        <sz val="12"/>
        <color theme="1"/>
        <rFont val="Kokila"/>
        <family val="2"/>
      </rPr>
      <t xml:space="preserve">]महाराष्ट्र शासन ,ग्रामपंचायत धोंडेगाव </t>
    </r>
  </si>
  <si>
    <t>[स्वतः]विठ्ठल काळू खाडे ,सौ.शकुंतला विठ्ठल खाडे</t>
  </si>
  <si>
    <t>[विटा माती  पत्रे शौचालय] पक्के वीट बांधकाम शबरी आवास योजना घरकुल सन-२०२४-२०२५</t>
  </si>
  <si>
    <t>पुंडलिक दिक्षिराम बेंडकोळी,शितल पुंडलिक बेंडकोळी</t>
  </si>
  <si>
    <r>
      <rPr>
        <sz val="12"/>
        <color rgb="FFFF0000"/>
        <rFont val="Kokila"/>
        <family val="2"/>
      </rPr>
      <t>[ बबन परशराम खोडे</t>
    </r>
    <r>
      <rPr>
        <sz val="12"/>
        <color theme="1"/>
        <rFont val="Kokila"/>
        <family val="2"/>
      </rPr>
      <t>] महाराष्ट्र शासन ,ग्रामपंचायत धोंडेगाव</t>
    </r>
  </si>
  <si>
    <t xml:space="preserve">[कच्चे विटा माती लोखंडी पत्रे]पक्के वीट बांधकाम शबरी आवास योजना घरकुल सन-२०२५-२०२६   </t>
  </si>
  <si>
    <t>[स्वतः] बबन परशराम खोडे, फशाबाई बबन खोडे</t>
  </si>
  <si>
    <t xml:space="preserve"> विटा माती सिमेंटी पत्रे शौचालय सह</t>
  </si>
  <si>
    <r>
      <t>[</t>
    </r>
    <r>
      <rPr>
        <sz val="8"/>
        <color rgb="FFFF0000"/>
        <rFont val="Kokila"/>
        <family val="2"/>
      </rPr>
      <t>पांडू सोमा बेंडकोळी ,सौ.हौसाबाई पांडू बेंडकोळी</t>
    </r>
    <r>
      <rPr>
        <sz val="12"/>
        <color theme="1"/>
        <rFont val="Kokila"/>
        <family val="2"/>
      </rPr>
      <t>][ निवृत्ती पांडू बेंडकोळी] काळू निवृत्ती बेंडकोळी गंगुबाई काळू बेंडकोळी</t>
    </r>
  </si>
  <si>
    <t xml:space="preserve"> सौ.लताबाई किसन बेंडकोळी,श्री.किसन रुंजा बेंडकोळी </t>
  </si>
  <si>
    <t>पक्के वीट बांधकाम पंतप्रधान आवास योजना घरकुल शौचालयसह सन-२०२४-२०२५</t>
  </si>
  <si>
    <t>पक्के वीट बांधकाम पंतप्रधान आवास योजनाशौचालय सह  घरकुल सन-२०२४-२०२५</t>
  </si>
  <si>
    <t>गट नं.५९५</t>
  </si>
  <si>
    <t>लहानू सहादू बेंडकोळी,जनाबाई  लहानू बेंडकोळी</t>
  </si>
  <si>
    <t>पक्के वीट बांधकाम शबरी आवास योजना शौचालयसह घरकुल सन २०२३-२०२४</t>
  </si>
  <si>
    <r>
      <t>[</t>
    </r>
    <r>
      <rPr>
        <sz val="8"/>
        <color rgb="FFFF0000"/>
        <rFont val="Kokila"/>
        <family val="2"/>
      </rPr>
      <t>लहू वामन बेंडकोळी ,सौ.गिताबाई लहू बेंडकोळी</t>
    </r>
    <r>
      <rPr>
        <sz val="12"/>
        <color theme="1"/>
        <rFont val="Kokila"/>
        <family val="2"/>
      </rPr>
      <t xml:space="preserve">][ सोमनाथ लहू बेंडकोळी] महाराष्ट्र शासन ग्रामपंचायत धोंडेगाव </t>
    </r>
  </si>
  <si>
    <t xml:space="preserve">[स्वतः] सोमनाथ लहू बेंडकोळी ,सौ. निर्मला सोमनाथ बेंडकोळी </t>
  </si>
  <si>
    <t xml:space="preserve">  [विटा माती,सिमेटीपत्रे शौचालयसह] पक्के वीट बांधकाम पंतप्रधान आवास योजना शौचालय सह घरकुल सन-2024-2025  </t>
  </si>
  <si>
    <t>पक्के वीट बांधकाम पंतप्रधान आवास योजना शौचालय सह घरकुल सन -२०२४-२०२५</t>
  </si>
  <si>
    <t xml:space="preserve">महादू सिताराम बेंडकोळी,रेश्मा महादू बेंडकोळी </t>
  </si>
  <si>
    <r>
      <rPr>
        <sz val="8"/>
        <color rgb="FFFF0000"/>
        <rFont val="Kokila"/>
        <family val="2"/>
      </rPr>
      <t>[सिताराम गोपाळा बेंडकोळी ,सौ.पाराबाई सिताराम बेंडकोळी</t>
    </r>
    <r>
      <rPr>
        <sz val="12"/>
        <color theme="1"/>
        <rFont val="Kokila"/>
        <family val="2"/>
      </rPr>
      <t xml:space="preserve">] लक्ष्मन सिताराम बेंडकोळी,पार्वताबाई लक्ष्मन बेंडकोळी </t>
    </r>
  </si>
  <si>
    <t>[तुकाराम हनुमंता खाडे] [सौ.धोंडाबाई तुकाराम खाडे] हिरामण तुकाराम खाडे,संगिता तुकाराम खाडे</t>
  </si>
  <si>
    <t>[पुंडलिक नामदेव बेंडकोळी ,सौ.गोदाबाई पुंडलिक बेंडकोळी] सिताराम पुंडलिक बेंडकोळी,उषा सिताराम बेंडकोळी</t>
  </si>
  <si>
    <t>पक्के वीट बांधकाम शबरी आवास योजना शौचालय सह घरकुल सन-२०२३-२०२४</t>
  </si>
  <si>
    <t>[शंकर बुधा जावळे ,सौ.गंगुबाई शंकर जावळे]वनिता लक्ष्मन जावळे,लक्ष्मन शंकर जावळे</t>
  </si>
  <si>
    <t>[हिरामण यमा खाडे ,सौ.कमळाबाई हिरामण खाडे] महाराष्ट्र शासन,ग्रामपंचायत धोंडेगाव</t>
  </si>
  <si>
    <t>[स्वतः]हिरामण यमा खाडे ,सौ.कमळाबाई हिरामण खाडे</t>
  </si>
  <si>
    <t>[ विटा माती सिमेटी पत्रे] पक्के वीट बांधकाम पंतप्रधान आवास योजना शौचालय सह घरकुल सन-२०२४-२०२५</t>
  </si>
  <si>
    <t xml:space="preserve">   ( संतू रुंजा पाटील )           स्वाती संजय खंडारे </t>
  </si>
  <si>
    <t>भावराज गणपत बेंडकोळी,अनुसया भावराज बेंडकोळी</t>
  </si>
  <si>
    <t>पक्के बांधकाम पंतप्रधान आवास घरकुल सन-२०२४-२०२५</t>
  </si>
  <si>
    <t>अनिल गणपत बेंडकोळी,प्रमिला अनिल बेंडकोळी</t>
  </si>
  <si>
    <t>श्रीधर गणपत बेंडकोळी,सखुबाई श्रीधर बेंडकोळी</t>
  </si>
  <si>
    <t>शिवाजी दत्तू बेंडकोळी,सौ.बायजाबाई शिवाजी बेंडकोळी</t>
  </si>
  <si>
    <t>[मंदाबाई भावराज बेंडकोळी] महाराष्ट्र शासन, ग्रामपंचायत धोंडेगाव</t>
  </si>
  <si>
    <t>[विष्णू किसन पोटींदे ,सौ.लिलाबाई विष्णू पोटींदे] महाराष्ट्र शासन ग्रामपंचायत धोंडेगाव</t>
  </si>
  <si>
    <t>[स्वतः] लिलाबाई विष्णू पोटींदे,विष्णू किसन पोटींदे</t>
  </si>
  <si>
    <t xml:space="preserve">पक्के विट बांधकाम लोखंडी पत्रे पंतप्रधान आवास योजना  शौचालय सह घरकुल सन-२०२४/२५ </t>
  </si>
  <si>
    <t xml:space="preserve">  विटा सिमेंट लोखंडी पत्रे शबरी आवास योजना  शौचालय सह घरकुल सन-२०२१-२२</t>
  </si>
  <si>
    <t>[चंदर कचरू बेंडकोळी ] महाराष्ट्र शासन ,ग्रामपंचायत धोंडेगाव</t>
  </si>
  <si>
    <t>[स्वतः] चंदर कचरू बेंडकोळी,सौ.शकुंतला चंदर बेंडकोळी</t>
  </si>
  <si>
    <t>पक्के वीट बांधकाम पंत्रधान आवास योजना शौचालय सह घरकुल सन २०२४-२०२५</t>
  </si>
  <si>
    <t>[भगवान आनंदा धोंगडे,सौ.पार्वताबाई भगवान धोंगडे] महाराष्ट्र शासन ग्रामपंचायत धोंडेगाव</t>
  </si>
  <si>
    <t>[स्वतः] पार्वताबाई भगवान धोंगडे</t>
  </si>
  <si>
    <t>गटनंबर .१९१/क</t>
  </si>
  <si>
    <t>मधु काशिराम खाडे</t>
  </si>
  <si>
    <t xml:space="preserve"> [संतोष मोतीराम बेंडकोळी] महाराष्ट्र शासन ग्रामपंचायत धोंडेगाव</t>
  </si>
  <si>
    <t>स्वतः] संतोष मोतीराम बेंडकोळी,माधुरी संतोष बेंडकोळी</t>
  </si>
  <si>
    <t>त्र्यंबक गंगाराम खाडे,ममताबाई त्र्यंबक खाडे</t>
  </si>
  <si>
    <t>[मिनानाथ मनोहर बेंडकोळी] महाराष्ट्र शासन ग्रामपंचायत धोंडेगाव</t>
  </si>
  <si>
    <t>[स्वतः] मिनानाथ मनोहर बेंडकोळी लंकाबाई मिनानाथ बेंडकोळी</t>
  </si>
  <si>
    <t>[काशिनाथ रावजी बेंडकोळी] [श्री.दत्तू काशिनाथ बेंडकोळी,दुर्गा दत्तू बेंडकोळी] महाराष्ट्र शासन ग्रामपंचायत धोंडेगाव</t>
  </si>
  <si>
    <t>[स्वतः] श्री.दत्तू काशिनाथ बेंडकोळी,दुर्गा दत्तू बेंडकोळी</t>
  </si>
  <si>
    <t>[गिताबाई पांडू बेंडकोळी] [वाळू पांडू बेंडकोळी ] महाराष्ट्र शासन ग्रामपंचायत धोंडेगाव</t>
  </si>
  <si>
    <t>[स्वतः] वाळू पांडू बेंडकोळी,जिजाबाई वाळू बेंडकोळी</t>
  </si>
  <si>
    <t>[सदाशिव मुरलीधर बेंडकोळी,इंदुबाई सदाशिव बेंडकोळी] महाराष्ट्र शासन ग्रामंचायत धोंडेगाव</t>
  </si>
  <si>
    <t>[स्वतः] सदाशिव मुरलीधर बेंडकोळी,इंदुबाई सदाशिव बेंडकोळी</t>
  </si>
  <si>
    <t xml:space="preserve">[ प्रकाश  काळू बेंडकोळी] महाराष्ट्र शासन ग्रामपंचायत धोंडेगाव  </t>
  </si>
  <si>
    <t>[स्वतः] प्रकाश काळू बेंडकोळी,जिजाबाई प्रकाश बेंडकोळी</t>
  </si>
  <si>
    <r>
      <t>[</t>
    </r>
    <r>
      <rPr>
        <sz val="8"/>
        <color rgb="FFFF0000"/>
        <rFont val="Kokila"/>
        <family val="2"/>
      </rPr>
      <t>वामन भिका बेंडकोळी ,सौ.गंगूबाई वामन बेंडकोळी</t>
    </r>
    <r>
      <rPr>
        <sz val="12"/>
        <color theme="1"/>
        <rFont val="Kokila"/>
        <family val="2"/>
      </rPr>
      <t>] मनोहर वामन बेंडकोळी,रेखा मनोहर बेंडकोळी</t>
    </r>
  </si>
  <si>
    <t xml:space="preserve">[रामनाथ त्रंबक बेंडकोळी] महाराष्ट्र शासन ग्रामपंचायत धोंडेगाव </t>
  </si>
  <si>
    <t>[स्वतः] रामनाथ त्र्यंबक बेंडकोळी,अनिता रामनाथ बेंडकोळी</t>
  </si>
  <si>
    <t>पक्के वीट बांधकाम पंतप्रधान आवास योजना शौचालय सह घरकुल सन २०२४-२०२५</t>
  </si>
  <si>
    <t xml:space="preserve">[श्री.महादू दामू बेंडकोळी ,सौ मीराबाई महादू बेंडकोळी]बाळू महादू बेंडकोळी,लिला बाळू बेंडकोळी  </t>
  </si>
  <si>
    <t>काश्याबाई अमृता बेंडकोळी,अमृता ढवळू बेंडकोळी</t>
  </si>
  <si>
    <t>[कचरू मकुंदा बेंडकोळी] तुकाराम कचरू बेंडकोळी,कोमल तुकाराम बेंडकोळी</t>
  </si>
  <si>
    <r>
      <t>[</t>
    </r>
    <r>
      <rPr>
        <sz val="8"/>
        <color rgb="FFFF0000"/>
        <rFont val="Kokila"/>
        <family val="2"/>
      </rPr>
      <t>दत्तू माकुंदा बेंडकोळी</t>
    </r>
    <r>
      <rPr>
        <sz val="12"/>
        <color theme="1"/>
        <rFont val="Kokila"/>
        <family val="2"/>
      </rPr>
      <t>][वासुदेव कचरू बेंडकोळी] महाराष्ट्र शासन ग्रामपंचायत धोंडेगाव</t>
    </r>
  </si>
  <si>
    <t>[स्वतः] वासुदेव कचरू बेंडकोळी,आरती वासुदेव बेंडकोळी</t>
  </si>
  <si>
    <t>[स्वतः] जयराम काळू बेंडकोळी,मंजुळा जयराम बेंडकोळी</t>
  </si>
  <si>
    <t>स्मशानभूमी बैठक व्यवस्था जनसुविधा २०२३-२०२४</t>
  </si>
  <si>
    <t>लोखंडी पत्रे आर सी सी बांधकाम</t>
  </si>
  <si>
    <t>स्मशानभूमी बैठक व्यवस्था जनसुविधा २०२२-२०२३</t>
  </si>
  <si>
    <t>सोमनाथ मंगळू खाडे,काळुबाई सोमनाथ खाडे</t>
  </si>
  <si>
    <t>नाना  कचरू बेंडकोळी, आशा नाना बेंडकोळी</t>
  </si>
  <si>
    <t>छगन लहानू बेंडकोळी ,सौ.रंजनाबाई छगन बेंडकोळी</t>
  </si>
  <si>
    <t>[मंगळू शिवराम खाडे ,सौ.कमळाबाई मंगळू खाडे] निवृत्ती मंगळू खाडे,लक्ष्मि निवृत्ती खाडे</t>
  </si>
  <si>
    <t>[दामू काळू पिंपळके ,सौ.काळाबाई दामू पिंपळके] लक्ष्मन दामू पिंपळके,मंगल लक्ष्मन पिंपळके</t>
  </si>
  <si>
    <t>मासिक सभा ता.२७/०२/२०२६ ठराव क्र.    अन्वये.</t>
  </si>
  <si>
    <t>[स्वतः] बाळू एकनाथ बेंडकोळी,संगिता बाळू बेंडकोळी</t>
  </si>
  <si>
    <r>
      <t>[</t>
    </r>
    <r>
      <rPr>
        <sz val="8"/>
        <color rgb="FFFF0000"/>
        <rFont val="Kokila"/>
        <family val="2"/>
      </rPr>
      <t>एकनाथ शंकर बेंडकोळी ,सौ.हौसाबाई एकनाथ बेंडकोळी</t>
    </r>
    <r>
      <rPr>
        <sz val="12"/>
        <color theme="1"/>
        <rFont val="Kokila"/>
        <family val="2"/>
      </rPr>
      <t>] [ बाळू एकनाथ बेंडकोळी,संगिता बाळू बेंडकोळी] महाराष्ट्र शासन ग्रामपंचायत धोंडेगाव</t>
    </r>
  </si>
  <si>
    <t xml:space="preserve"> [विटा माती,सिमेंटपत्रे शौचालयसह] पक्के वीट बांधकाम पंतप्रधान आवास योजना शौचालय सह घरकुल सन-२०२४-२०२५</t>
  </si>
  <si>
    <t>[शंकर वामन बेंडकोळी ,सौ.अलकाबाई शंकर बेंडकोळी] महाराष्ट्र शासन ग्रामपंचायत धोंडेगाव</t>
  </si>
  <si>
    <t>[स्वतः] शंकर वामन बेंडकोळी ,सौ.अलकाबाई शंकर बेंडकोळी</t>
  </si>
  <si>
    <t>[ विटा माती सिमेंटी पत्रे,  शौचालयसह] पक्के वीट बांधकाम पंतप्रधान आवास योजना शौचालय सह घरकुल सन २०२४-२०२५</t>
  </si>
  <si>
    <t>[ ग्रामपंचायत धोंडेगाव] महारष्ट्र शासन ग्रामपंचायत धोंडेगाव</t>
  </si>
  <si>
    <t>दत्तु महादू खाडे,सिताबाई दत्तू खाडे</t>
  </si>
  <si>
    <t>[विटा माती सिमेंट पत्रे] पक्के वीट बांधकाम पंतप्रधान आवास योजना शौचालय सह घरकुल सन २०२४-२०२५</t>
  </si>
  <si>
    <t xml:space="preserve">[सावळीराम सोमा बेंडकोळी ,सौ.लहानुबाई सावळीराम बेंडकोळी] महाराष्ट्र शासन, ग्रामपंचायत धोंडेगाव </t>
  </si>
  <si>
    <t>[स्वतः] लक्ष्मन सावळीराम बेंडकोळी,मंगल लक्ष्मन बेंडकोळी</t>
  </si>
  <si>
    <t xml:space="preserve">  [विटा माती,सिमेंट पत्रे शौचालयसह] पक्के वीट बांधकाम पंतप्रधान आवास योजना शौचालय सह घरकुल सन -२०२४-२०२५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</si>
</sst>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[$-4000439]0"/>
    <numFmt numFmtId="165" formatCode="[$-4000439]0.#"/>
    <numFmt numFmtId="166" formatCode="[$-4000439]0.##"/>
    <numFmt numFmtId="167" formatCode="[$-4000439]0.###"/>
    <numFmt numFmtId="168" formatCode="[$-4000439]0.0"/>
    <numFmt numFmtId="169" formatCode="[$-4000439]0.00"/>
    <numFmt numFmtId="170" formatCode="[$-4000439]0.####"/>
    <numFmt numFmtId="171" formatCode="[$-4000439]0.00%"/>
    <numFmt numFmtId="172" formatCode="0.00_);\(0.00\)"/>
  </numFmts>
  <fonts count="5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Kokila"/>
      <family val="2"/>
    </font>
    <font>
      <b/>
      <sz val="16"/>
      <color theme="1"/>
      <name val="Kokila"/>
      <family val="2"/>
    </font>
    <font>
      <sz val="11"/>
      <color theme="1"/>
      <name val="Kokila"/>
      <family val="2"/>
    </font>
    <font>
      <sz val="18"/>
      <color theme="1"/>
      <name val="Kokila"/>
      <family val="2"/>
    </font>
    <font>
      <sz val="14"/>
      <color theme="1"/>
      <name val="Kokila"/>
      <family val="2"/>
    </font>
    <font>
      <sz val="22"/>
      <color theme="1"/>
      <name val="Kokila"/>
      <family val="2"/>
    </font>
    <font>
      <sz val="12"/>
      <color theme="1"/>
      <name val="Kokila"/>
      <family val="2"/>
    </font>
    <font>
      <sz val="10"/>
      <color theme="1"/>
      <name val="Kokila"/>
      <family val="2"/>
    </font>
    <font>
      <b/>
      <sz val="12"/>
      <color theme="1"/>
      <name val="Kokila"/>
      <family val="2"/>
    </font>
    <font>
      <b/>
      <sz val="12"/>
      <color rgb="FFFFFFFF"/>
      <name val="DV-TTYogesh"/>
      <family val="5"/>
    </font>
    <font>
      <sz val="11"/>
      <color rgb="FFFF0000"/>
      <name val="Calibri"/>
      <family val="2"/>
    </font>
    <font>
      <sz val="11"/>
      <color rgb="FFFFFFFF"/>
      <name val="Calibri"/>
      <family val="2"/>
    </font>
    <font>
      <sz val="11"/>
      <color rgb="FF00B050"/>
      <name val="Calibri"/>
      <family val="2"/>
    </font>
    <font>
      <sz val="11"/>
      <color theme="8"/>
      <name val="Calibri"/>
      <family val="2"/>
    </font>
    <font>
      <sz val="11"/>
      <color rgb="FFFFC000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20"/>
      <color theme="1"/>
      <name val="Kokila"/>
      <family val="2"/>
    </font>
    <font>
      <b/>
      <sz val="20"/>
      <color theme="1"/>
      <name val="Kokila"/>
      <family val="2"/>
    </font>
    <font>
      <b/>
      <sz val="26"/>
      <color theme="1"/>
      <name val="Kokila"/>
      <family val="2"/>
    </font>
    <font>
      <b/>
      <sz val="16"/>
      <name val="Kokila"/>
      <family val="2"/>
    </font>
    <font>
      <b/>
      <sz val="20"/>
      <name val="Kokila"/>
      <family val="2"/>
    </font>
    <font>
      <b/>
      <sz val="18"/>
      <color theme="1"/>
      <name val="Kokila"/>
      <family val="2"/>
    </font>
    <font>
      <b/>
      <sz val="36"/>
      <color theme="1"/>
      <name val="Kokila"/>
      <family val="2"/>
    </font>
    <font>
      <sz val="12"/>
      <name val="Kokila"/>
      <family val="2"/>
    </font>
    <font>
      <sz val="16"/>
      <name val="Kokila"/>
      <family val="2"/>
    </font>
    <font>
      <sz val="14"/>
      <name val="Kokila"/>
      <family val="2"/>
    </font>
    <font>
      <sz val="11"/>
      <name val="Kokila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9"/>
      <color theme="1"/>
      <name val="Kokila"/>
      <family val="2"/>
    </font>
    <font>
      <sz val="9"/>
      <color rgb="FFFF0000"/>
      <name val="Calibri"/>
      <family val="2"/>
    </font>
    <font>
      <sz val="9"/>
      <color rgb="FFFFFFFF"/>
      <name val="Calibri"/>
      <family val="2"/>
    </font>
    <font>
      <b/>
      <sz val="9"/>
      <color rgb="FFFFFFFF"/>
      <name val="DV-TTYogesh"/>
      <family val="5"/>
    </font>
    <font>
      <sz val="9"/>
      <color theme="1"/>
      <name val="Calibri"/>
      <family val="2"/>
      <scheme val="minor"/>
    </font>
    <font>
      <sz val="12"/>
      <color rgb="FFFF0000"/>
      <name val="Kokila"/>
      <family val="2"/>
    </font>
    <font>
      <sz val="8"/>
      <color theme="1"/>
      <name val="Kokila"/>
      <family val="2"/>
    </font>
    <font>
      <sz val="11"/>
      <color rgb="FFFF0000"/>
      <name val="Calibri"/>
      <family val="2"/>
      <scheme val="minor"/>
    </font>
    <font>
      <sz val="14"/>
      <color rgb="FFFF0000"/>
      <name val="Kokila"/>
      <family val="2"/>
    </font>
    <font>
      <sz val="14"/>
      <color rgb="FF000000"/>
      <name val="Kokila"/>
      <family val="2"/>
    </font>
    <font>
      <b/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28"/>
      <color theme="1"/>
      <name val="Kokila"/>
      <family val="2"/>
    </font>
    <font>
      <i/>
      <sz val="36"/>
      <color theme="1"/>
      <name val="Kokila"/>
      <family val="2"/>
    </font>
    <font>
      <b/>
      <sz val="22"/>
      <color theme="1"/>
      <name val="Kokila"/>
      <family val="2"/>
    </font>
    <font>
      <sz val="10"/>
      <color theme="1"/>
      <name val="Calibri"/>
      <family val="2"/>
      <scheme val="minor"/>
    </font>
    <font>
      <sz val="8"/>
      <color rgb="FFFF0000"/>
      <name val="Kokila"/>
      <family val="2"/>
    </font>
    <font>
      <sz val="12"/>
      <color rgb="FFC00000"/>
      <name val="Kokila"/>
      <family val="2"/>
    </font>
    <font>
      <sz val="8"/>
      <name val="Kokil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6">
    <xf numFmtId="0" fontId="0" fillId="0" borderId="0" xfId="0"/>
    <xf numFmtId="0" fontId="8" fillId="2" borderId="1" xfId="0" applyFont="1" applyFill="1" applyBorder="1" applyAlignment="1">
      <alignment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3" borderId="0" xfId="0" applyFill="1"/>
    <xf numFmtId="0" fontId="11" fillId="0" borderId="0" xfId="0" applyFont="1" applyAlignment="1">
      <alignment horizontal="center" textRotation="90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top"/>
    </xf>
    <xf numFmtId="0" fontId="0" fillId="4" borderId="0" xfId="0" applyFill="1"/>
    <xf numFmtId="0" fontId="12" fillId="0" borderId="0" xfId="0" applyFont="1"/>
    <xf numFmtId="0" fontId="13" fillId="0" borderId="0" xfId="0" applyFont="1"/>
    <xf numFmtId="0" fontId="14" fillId="0" borderId="0" xfId="0" applyFont="1"/>
    <xf numFmtId="2" fontId="14" fillId="0" borderId="0" xfId="0" applyNumberFormat="1" applyFont="1"/>
    <xf numFmtId="2" fontId="12" fillId="0" borderId="0" xfId="0" applyNumberFormat="1" applyFont="1"/>
    <xf numFmtId="0" fontId="15" fillId="0" borderId="0" xfId="0" applyFont="1"/>
    <xf numFmtId="2" fontId="15" fillId="0" borderId="0" xfId="0" applyNumberFormat="1" applyFont="1"/>
    <xf numFmtId="2" fontId="13" fillId="0" borderId="0" xfId="0" applyNumberFormat="1" applyFont="1"/>
    <xf numFmtId="164" fontId="13" fillId="0" borderId="0" xfId="0" applyNumberFormat="1" applyFont="1"/>
    <xf numFmtId="0" fontId="16" fillId="0" borderId="0" xfId="0" applyFont="1"/>
    <xf numFmtId="2" fontId="16" fillId="0" borderId="0" xfId="0" applyNumberFormat="1" applyFont="1"/>
    <xf numFmtId="0" fontId="17" fillId="0" borderId="0" xfId="0" applyFont="1"/>
    <xf numFmtId="2" fontId="17" fillId="0" borderId="0" xfId="0" applyNumberFormat="1" applyFont="1"/>
    <xf numFmtId="0" fontId="12" fillId="2" borderId="0" xfId="0" applyFont="1" applyFill="1"/>
    <xf numFmtId="2" fontId="12" fillId="2" borderId="0" xfId="0" applyNumberFormat="1" applyFont="1" applyFill="1"/>
    <xf numFmtId="0" fontId="0" fillId="2" borderId="0" xfId="0" applyFill="1"/>
    <xf numFmtId="0" fontId="13" fillId="2" borderId="0" xfId="0" applyFont="1" applyFill="1"/>
    <xf numFmtId="2" fontId="13" fillId="2" borderId="0" xfId="0" applyNumberFormat="1" applyFont="1" applyFill="1"/>
    <xf numFmtId="0" fontId="15" fillId="2" borderId="0" xfId="0" applyFont="1" applyFill="1"/>
    <xf numFmtId="2" fontId="15" fillId="2" borderId="0" xfId="0" applyNumberFormat="1" applyFont="1" applyFill="1"/>
    <xf numFmtId="0" fontId="12" fillId="3" borderId="0" xfId="0" applyFont="1" applyFill="1"/>
    <xf numFmtId="2" fontId="12" fillId="3" borderId="0" xfId="0" applyNumberFormat="1" applyFont="1" applyFill="1"/>
    <xf numFmtId="0" fontId="12" fillId="4" borderId="0" xfId="0" applyFont="1" applyFill="1"/>
    <xf numFmtId="2" fontId="12" fillId="4" borderId="0" xfId="0" applyNumberFormat="1" applyFont="1" applyFill="1"/>
    <xf numFmtId="0" fontId="13" fillId="4" borderId="0" xfId="0" applyFont="1" applyFill="1"/>
    <xf numFmtId="2" fontId="13" fillId="4" borderId="0" xfId="0" applyNumberFormat="1" applyFont="1" applyFill="1"/>
    <xf numFmtId="0" fontId="8" fillId="2" borderId="1" xfId="0" applyFont="1" applyFill="1" applyBorder="1" applyAlignment="1">
      <alignment horizontal="center" vertical="center" textRotation="90"/>
    </xf>
    <xf numFmtId="0" fontId="8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 wrapText="1"/>
    </xf>
    <xf numFmtId="0" fontId="8" fillId="2" borderId="1" xfId="0" quotePrefix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/>
    </xf>
    <xf numFmtId="168" fontId="4" fillId="2" borderId="1" xfId="0" applyNumberFormat="1" applyFont="1" applyFill="1" applyBorder="1" applyAlignment="1">
      <alignment horizontal="center" vertical="center"/>
    </xf>
    <xf numFmtId="169" fontId="4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textRotation="90" wrapText="1"/>
    </xf>
    <xf numFmtId="170" fontId="4" fillId="2" borderId="1" xfId="0" applyNumberFormat="1" applyFont="1" applyFill="1" applyBorder="1" applyAlignment="1">
      <alignment horizontal="center" vertical="center"/>
    </xf>
    <xf numFmtId="167" fontId="4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3" fillId="0" borderId="1" xfId="0" applyFont="1" applyBorder="1"/>
    <xf numFmtId="2" fontId="13" fillId="0" borderId="1" xfId="0" applyNumberFormat="1" applyFont="1" applyBorder="1"/>
    <xf numFmtId="2" fontId="6" fillId="2" borderId="1" xfId="0" applyNumberFormat="1" applyFont="1" applyFill="1" applyBorder="1" applyAlignment="1">
      <alignment horizontal="center" vertical="center" textRotation="90"/>
    </xf>
    <xf numFmtId="164" fontId="6" fillId="2" borderId="1" xfId="0" applyNumberFormat="1" applyFont="1" applyFill="1" applyBorder="1" applyAlignment="1">
      <alignment horizontal="center" vertical="center" textRotation="90"/>
    </xf>
    <xf numFmtId="0" fontId="8" fillId="0" borderId="0" xfId="0" applyFont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66" fontId="10" fillId="0" borderId="1" xfId="0" applyNumberFormat="1" applyFont="1" applyBorder="1" applyAlignment="1">
      <alignment horizontal="center"/>
    </xf>
    <xf numFmtId="166" fontId="10" fillId="0" borderId="0" xfId="0" applyNumberFormat="1" applyFont="1" applyAlignment="1">
      <alignment horizontal="center"/>
    </xf>
    <xf numFmtId="166" fontId="8" fillId="0" borderId="1" xfId="0" applyNumberFormat="1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172" fontId="4" fillId="2" borderId="4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26" fillId="2" borderId="1" xfId="0" applyNumberFormat="1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 textRotation="90"/>
    </xf>
    <xf numFmtId="0" fontId="26" fillId="2" borderId="1" xfId="0" applyFont="1" applyFill="1" applyBorder="1" applyAlignment="1">
      <alignment horizontal="center" vertical="center"/>
    </xf>
    <xf numFmtId="165" fontId="26" fillId="2" borderId="1" xfId="0" applyNumberFormat="1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 wrapText="1"/>
    </xf>
    <xf numFmtId="164" fontId="27" fillId="2" borderId="1" xfId="0" applyNumberFormat="1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2" fontId="28" fillId="2" borderId="1" xfId="0" applyNumberFormat="1" applyFont="1" applyFill="1" applyBorder="1" applyAlignment="1">
      <alignment horizontal="center" vertical="center"/>
    </xf>
    <xf numFmtId="0" fontId="30" fillId="0" borderId="0" xfId="0" applyFont="1"/>
    <xf numFmtId="2" fontId="30" fillId="0" borderId="0" xfId="0" applyNumberFormat="1" applyFont="1"/>
    <xf numFmtId="0" fontId="31" fillId="0" borderId="0" xfId="0" applyFont="1"/>
    <xf numFmtId="0" fontId="4" fillId="2" borderId="1" xfId="0" applyFont="1" applyFill="1" applyBorder="1" applyAlignment="1">
      <alignment horizontal="center" vertical="center"/>
    </xf>
    <xf numFmtId="166" fontId="29" fillId="2" borderId="1" xfId="0" applyNumberFormat="1" applyFont="1" applyFill="1" applyBorder="1" applyAlignment="1">
      <alignment horizontal="center" vertical="center"/>
    </xf>
    <xf numFmtId="172" fontId="6" fillId="2" borderId="1" xfId="0" applyNumberFormat="1" applyFont="1" applyFill="1" applyBorder="1" applyAlignment="1">
      <alignment horizontal="center" vertical="center" textRotation="90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64" fontId="32" fillId="2" borderId="1" xfId="0" applyNumberFormat="1" applyFont="1" applyFill="1" applyBorder="1" applyAlignment="1">
      <alignment horizontal="center" vertical="center" wrapText="1"/>
    </xf>
    <xf numFmtId="0" fontId="33" fillId="0" borderId="0" xfId="0" applyFont="1"/>
    <xf numFmtId="0" fontId="34" fillId="0" borderId="0" xfId="0" applyFont="1"/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top"/>
    </xf>
    <xf numFmtId="0" fontId="36" fillId="0" borderId="0" xfId="0" applyFont="1"/>
    <xf numFmtId="2" fontId="8" fillId="2" borderId="1" xfId="0" applyNumberFormat="1" applyFont="1" applyFill="1" applyBorder="1" applyAlignment="1">
      <alignment horizontal="center" vertical="center"/>
    </xf>
    <xf numFmtId="0" fontId="0" fillId="0" borderId="28" xfId="0" applyBorder="1"/>
    <xf numFmtId="0" fontId="37" fillId="2" borderId="1" xfId="0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2" fontId="0" fillId="0" borderId="0" xfId="0" applyNumberFormat="1"/>
    <xf numFmtId="0" fontId="38" fillId="2" borderId="1" xfId="0" applyFont="1" applyFill="1" applyBorder="1" applyAlignment="1">
      <alignment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2" fontId="9" fillId="2" borderId="1" xfId="0" applyNumberFormat="1" applyFont="1" applyFill="1" applyBorder="1" applyAlignment="1">
      <alignment horizontal="center" vertical="center"/>
    </xf>
    <xf numFmtId="166" fontId="9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textRotation="90"/>
    </xf>
    <xf numFmtId="2" fontId="32" fillId="2" borderId="1" xfId="0" applyNumberFormat="1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center" vertical="center"/>
    </xf>
    <xf numFmtId="168" fontId="8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center" vertical="center"/>
    </xf>
    <xf numFmtId="0" fontId="39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39" fillId="0" borderId="0" xfId="0" applyFont="1"/>
    <xf numFmtId="2" fontId="0" fillId="2" borderId="0" xfId="0" applyNumberFormat="1" applyFill="1"/>
    <xf numFmtId="2" fontId="0" fillId="2" borderId="1" xfId="0" applyNumberFormat="1" applyFill="1" applyBorder="1" applyAlignment="1">
      <alignment vertical="center"/>
    </xf>
    <xf numFmtId="164" fontId="0" fillId="2" borderId="1" xfId="0" applyNumberFormat="1" applyFill="1" applyBorder="1" applyAlignment="1">
      <alignment vertical="center"/>
    </xf>
    <xf numFmtId="172" fontId="4" fillId="2" borderId="1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/>
    <xf numFmtId="172" fontId="6" fillId="2" borderId="4" xfId="0" applyNumberFormat="1" applyFont="1" applyFill="1" applyBorder="1" applyAlignment="1">
      <alignment horizontal="center" vertical="center" textRotation="90"/>
    </xf>
    <xf numFmtId="0" fontId="43" fillId="0" borderId="1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41" fillId="5" borderId="1" xfId="0" applyFont="1" applyFill="1" applyBorder="1" applyAlignment="1">
      <alignment horizontal="center"/>
    </xf>
    <xf numFmtId="164" fontId="41" fillId="5" borderId="1" xfId="0" applyNumberFormat="1" applyFont="1" applyFill="1" applyBorder="1" applyAlignment="1">
      <alignment horizontal="center"/>
    </xf>
    <xf numFmtId="0" fontId="13" fillId="0" borderId="2" xfId="0" applyFont="1" applyBorder="1"/>
    <xf numFmtId="0" fontId="6" fillId="2" borderId="0" xfId="0" applyFont="1" applyFill="1" applyAlignment="1">
      <alignment vertical="center"/>
    </xf>
    <xf numFmtId="0" fontId="6" fillId="2" borderId="28" xfId="0" applyFont="1" applyFill="1" applyBorder="1" applyAlignment="1">
      <alignment vertical="center"/>
    </xf>
    <xf numFmtId="0" fontId="6" fillId="2" borderId="28" xfId="0" applyFont="1" applyFill="1" applyBorder="1" applyAlignment="1">
      <alignment horizontal="center" vertical="center"/>
    </xf>
    <xf numFmtId="164" fontId="6" fillId="2" borderId="12" xfId="0" applyNumberFormat="1" applyFont="1" applyFill="1" applyBorder="1" applyAlignment="1">
      <alignment horizontal="center" vertical="center" textRotation="90"/>
    </xf>
    <xf numFmtId="164" fontId="6" fillId="2" borderId="14" xfId="0" applyNumberFormat="1" applyFont="1" applyFill="1" applyBorder="1" applyAlignment="1">
      <alignment horizontal="center" vertical="center" textRotation="90"/>
    </xf>
    <xf numFmtId="0" fontId="6" fillId="2" borderId="14" xfId="0" applyFont="1" applyFill="1" applyBorder="1" applyAlignment="1">
      <alignment horizontal="center" vertical="center"/>
    </xf>
    <xf numFmtId="164" fontId="6" fillId="2" borderId="13" xfId="0" applyNumberFormat="1" applyFont="1" applyFill="1" applyBorder="1" applyAlignment="1">
      <alignment horizontal="center" vertical="center" textRotation="90"/>
    </xf>
    <xf numFmtId="164" fontId="6" fillId="2" borderId="0" xfId="0" applyNumberFormat="1" applyFont="1" applyFill="1" applyAlignment="1">
      <alignment horizontal="center" vertical="center" textRotation="90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172" fontId="29" fillId="2" borderId="1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2" fontId="47" fillId="0" borderId="1" xfId="0" applyNumberFormat="1" applyFont="1" applyBorder="1" applyAlignment="1">
      <alignment horizontal="center" vertical="center"/>
    </xf>
    <xf numFmtId="164" fontId="32" fillId="2" borderId="4" xfId="0" applyNumberFormat="1" applyFont="1" applyFill="1" applyBorder="1" applyAlignment="1">
      <alignment horizontal="center" vertical="center" wrapText="1"/>
    </xf>
    <xf numFmtId="164" fontId="32" fillId="2" borderId="2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 wrapText="1"/>
    </xf>
    <xf numFmtId="172" fontId="2" fillId="2" borderId="4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/>
    </xf>
    <xf numFmtId="164" fontId="41" fillId="5" borderId="0" xfId="0" applyNumberFormat="1" applyFont="1" applyFill="1" applyAlignment="1">
      <alignment horizontal="center"/>
    </xf>
    <xf numFmtId="0" fontId="41" fillId="5" borderId="0" xfId="0" applyFont="1" applyFill="1" applyAlignment="1">
      <alignment horizontal="center"/>
    </xf>
    <xf numFmtId="164" fontId="10" fillId="2" borderId="1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164" fontId="10" fillId="2" borderId="4" xfId="0" applyNumberFormat="1" applyFont="1" applyFill="1" applyBorder="1" applyAlignment="1">
      <alignment horizontal="center" vertical="center"/>
    </xf>
    <xf numFmtId="164" fontId="10" fillId="2" borderId="6" xfId="0" applyNumberFormat="1" applyFont="1" applyFill="1" applyBorder="1" applyAlignment="1">
      <alignment horizontal="center" vertical="center"/>
    </xf>
    <xf numFmtId="172" fontId="4" fillId="2" borderId="6" xfId="0" applyNumberFormat="1" applyFont="1" applyFill="1" applyBorder="1" applyAlignment="1">
      <alignment horizontal="center" vertical="center"/>
    </xf>
    <xf numFmtId="2" fontId="4" fillId="2" borderId="6" xfId="0" applyNumberFormat="1" applyFont="1" applyFill="1" applyBorder="1" applyAlignment="1">
      <alignment horizontal="center" vertical="center"/>
    </xf>
    <xf numFmtId="2" fontId="43" fillId="0" borderId="1" xfId="0" applyNumberFormat="1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vertical="center" textRotation="90"/>
    </xf>
    <xf numFmtId="0" fontId="8" fillId="2" borderId="1" xfId="0" applyFont="1" applyFill="1" applyBorder="1" applyAlignment="1">
      <alignment vertical="center"/>
    </xf>
    <xf numFmtId="0" fontId="27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8" fillId="2" borderId="4" xfId="0" applyFont="1" applyFill="1" applyBorder="1" applyAlignment="1">
      <alignment horizontal="center" vertical="center"/>
    </xf>
    <xf numFmtId="0" fontId="40" fillId="2" borderId="4" xfId="0" applyFont="1" applyFill="1" applyBorder="1" applyAlignment="1">
      <alignment horizontal="center" vertical="center"/>
    </xf>
    <xf numFmtId="0" fontId="0" fillId="0" borderId="13" xfId="0" applyBorder="1"/>
    <xf numFmtId="0" fontId="12" fillId="0" borderId="13" xfId="0" applyFont="1" applyBorder="1" applyAlignment="1">
      <alignment horizontal="center"/>
    </xf>
    <xf numFmtId="0" fontId="12" fillId="0" borderId="13" xfId="0" applyFont="1" applyBorder="1"/>
    <xf numFmtId="0" fontId="33" fillId="0" borderId="13" xfId="0" applyFont="1" applyBorder="1"/>
    <xf numFmtId="0" fontId="14" fillId="0" borderId="13" xfId="0" applyFont="1" applyBorder="1"/>
    <xf numFmtId="0" fontId="15" fillId="0" borderId="13" xfId="0" applyFont="1" applyBorder="1"/>
    <xf numFmtId="0" fontId="30" fillId="0" borderId="13" xfId="0" applyFont="1" applyBorder="1"/>
    <xf numFmtId="0" fontId="12" fillId="3" borderId="13" xfId="0" applyFont="1" applyFill="1" applyBorder="1"/>
    <xf numFmtId="0" fontId="12" fillId="4" borderId="13" xfId="0" applyFont="1" applyFill="1" applyBorder="1"/>
    <xf numFmtId="0" fontId="12" fillId="2" borderId="13" xfId="0" applyFont="1" applyFill="1" applyBorder="1"/>
    <xf numFmtId="0" fontId="15" fillId="2" borderId="13" xfId="0" applyFont="1" applyFill="1" applyBorder="1"/>
    <xf numFmtId="0" fontId="16" fillId="0" borderId="13" xfId="0" applyFont="1" applyBorder="1"/>
    <xf numFmtId="0" fontId="17" fillId="0" borderId="13" xfId="0" applyFont="1" applyBorder="1"/>
    <xf numFmtId="0" fontId="13" fillId="0" borderId="13" xfId="0" applyFont="1" applyBorder="1"/>
    <xf numFmtId="0" fontId="8" fillId="2" borderId="1" xfId="0" applyFont="1" applyFill="1" applyBorder="1" applyAlignment="1">
      <alignment horizontal="left" vertical="center" wrapText="1"/>
    </xf>
    <xf numFmtId="1" fontId="32" fillId="2" borderId="1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1" fontId="28" fillId="2" borderId="1" xfId="0" applyNumberFormat="1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/>
    </xf>
    <xf numFmtId="1" fontId="0" fillId="2" borderId="1" xfId="0" applyNumberFormat="1" applyFill="1" applyBorder="1" applyAlignment="1">
      <alignment vertical="center"/>
    </xf>
    <xf numFmtId="1" fontId="47" fillId="0" borderId="1" xfId="0" applyNumberFormat="1" applyFont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 textRotation="90"/>
    </xf>
    <xf numFmtId="1" fontId="43" fillId="0" borderId="1" xfId="0" applyNumberFormat="1" applyFont="1" applyBorder="1" applyAlignment="1">
      <alignment horizontal="center" vertical="center"/>
    </xf>
    <xf numFmtId="1" fontId="6" fillId="2" borderId="14" xfId="0" applyNumberFormat="1" applyFont="1" applyFill="1" applyBorder="1" applyAlignment="1">
      <alignment horizontal="center" vertical="center" textRotation="90"/>
    </xf>
    <xf numFmtId="1" fontId="6" fillId="2" borderId="0" xfId="0" applyNumberFormat="1" applyFont="1" applyFill="1" applyAlignment="1">
      <alignment horizontal="center" vertical="center" textRotation="90"/>
    </xf>
    <xf numFmtId="1" fontId="4" fillId="2" borderId="6" xfId="0" applyNumberFormat="1" applyFont="1" applyFill="1" applyBorder="1" applyAlignment="1">
      <alignment horizontal="center" vertical="center"/>
    </xf>
    <xf numFmtId="1" fontId="6" fillId="2" borderId="0" xfId="0" applyNumberFormat="1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textRotation="90"/>
    </xf>
    <xf numFmtId="0" fontId="6" fillId="2" borderId="4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textRotation="90"/>
    </xf>
    <xf numFmtId="0" fontId="6" fillId="2" borderId="4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textRotation="90"/>
    </xf>
    <xf numFmtId="0" fontId="6" fillId="2" borderId="4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textRotation="90"/>
    </xf>
    <xf numFmtId="0" fontId="8" fillId="2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textRotation="90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6" fillId="2" borderId="28" xfId="0" applyFont="1" applyFill="1" applyBorder="1" applyAlignment="1">
      <alignment vertical="center" wrapText="1"/>
    </xf>
    <xf numFmtId="164" fontId="46" fillId="2" borderId="1" xfId="0" applyNumberFormat="1" applyFont="1" applyFill="1" applyBorder="1" applyAlignment="1">
      <alignment horizontal="center" vertical="center"/>
    </xf>
    <xf numFmtId="0" fontId="46" fillId="2" borderId="1" xfId="0" applyFont="1" applyFill="1" applyBorder="1" applyAlignment="1">
      <alignment horizontal="center" vertical="center"/>
    </xf>
    <xf numFmtId="164" fontId="46" fillId="2" borderId="4" xfId="0" applyNumberFormat="1" applyFont="1" applyFill="1" applyBorder="1" applyAlignment="1">
      <alignment horizontal="center" vertical="center"/>
    </xf>
    <xf numFmtId="0" fontId="46" fillId="2" borderId="2" xfId="0" applyFont="1" applyFill="1" applyBorder="1" applyAlignment="1">
      <alignment horizontal="center" vertical="center"/>
    </xf>
    <xf numFmtId="0" fontId="45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46" fillId="2" borderId="5" xfId="0" applyFont="1" applyFill="1" applyBorder="1" applyAlignment="1">
      <alignment horizontal="center" vertical="center"/>
    </xf>
    <xf numFmtId="164" fontId="46" fillId="2" borderId="2" xfId="0" applyNumberFormat="1" applyFont="1" applyFill="1" applyBorder="1" applyAlignment="1">
      <alignment horizontal="center" vertical="center"/>
    </xf>
    <xf numFmtId="0" fontId="46" fillId="2" borderId="4" xfId="0" applyFont="1" applyFill="1" applyBorder="1" applyAlignment="1">
      <alignment horizontal="center" vertical="center"/>
    </xf>
    <xf numFmtId="0" fontId="46" fillId="2" borderId="6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164" fontId="8" fillId="2" borderId="3" xfId="0" applyNumberFormat="1" applyFont="1" applyFill="1" applyBorder="1" applyAlignment="1">
      <alignment horizontal="center" vertical="center"/>
    </xf>
    <xf numFmtId="164" fontId="8" fillId="2" borderId="5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textRotation="90"/>
    </xf>
    <xf numFmtId="0" fontId="8" fillId="2" borderId="5" xfId="0" applyFont="1" applyFill="1" applyBorder="1" applyAlignment="1">
      <alignment horizontal="center" vertical="center" textRotation="90"/>
    </xf>
    <xf numFmtId="164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textRotation="90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textRotation="90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textRotation="90" wrapText="1"/>
    </xf>
    <xf numFmtId="0" fontId="6" fillId="2" borderId="8" xfId="0" applyFont="1" applyFill="1" applyBorder="1" applyAlignment="1">
      <alignment horizontal="center" vertical="center" textRotation="90" wrapText="1"/>
    </xf>
    <xf numFmtId="0" fontId="6" fillId="2" borderId="5" xfId="0" applyFont="1" applyFill="1" applyBorder="1" applyAlignment="1">
      <alignment horizontal="center" vertical="center" textRotation="90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textRotation="90" wrapText="1"/>
    </xf>
    <xf numFmtId="0" fontId="6" fillId="2" borderId="10" xfId="0" applyFont="1" applyFill="1" applyBorder="1" applyAlignment="1">
      <alignment horizontal="center" vertical="center" textRotation="90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textRotation="90" wrapText="1"/>
    </xf>
    <xf numFmtId="0" fontId="6" fillId="2" borderId="22" xfId="0" applyFont="1" applyFill="1" applyBorder="1" applyAlignment="1">
      <alignment horizontal="center" vertical="center" textRotation="90" wrapText="1"/>
    </xf>
    <xf numFmtId="0" fontId="6" fillId="2" borderId="24" xfId="0" applyFont="1" applyFill="1" applyBorder="1" applyAlignment="1">
      <alignment horizontal="center" vertical="center" textRotation="90" wrapText="1"/>
    </xf>
    <xf numFmtId="0" fontId="6" fillId="2" borderId="17" xfId="0" applyFont="1" applyFill="1" applyBorder="1" applyAlignment="1">
      <alignment horizontal="center" vertical="center" textRotation="90" wrapText="1"/>
    </xf>
    <xf numFmtId="0" fontId="6" fillId="2" borderId="11" xfId="0" applyFont="1" applyFill="1" applyBorder="1" applyAlignment="1">
      <alignment horizontal="center" vertical="center" textRotation="90" wrapText="1"/>
    </xf>
    <xf numFmtId="1" fontId="6" fillId="2" borderId="9" xfId="0" applyNumberFormat="1" applyFont="1" applyFill="1" applyBorder="1" applyAlignment="1">
      <alignment horizontal="center" vertical="center" wrapText="1"/>
    </xf>
    <xf numFmtId="1" fontId="6" fillId="2" borderId="10" xfId="0" applyNumberFormat="1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textRotation="90"/>
    </xf>
    <xf numFmtId="0" fontId="6" fillId="2" borderId="0" xfId="0" applyFont="1" applyFill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71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 textRotation="90"/>
    </xf>
    <xf numFmtId="0" fontId="8" fillId="0" borderId="1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8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5" fillId="0" borderId="32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5" fillId="0" borderId="33" xfId="0" applyFont="1" applyBorder="1" applyAlignment="1">
      <alignment horizontal="center"/>
    </xf>
    <xf numFmtId="0" fontId="19" fillId="0" borderId="32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33" xfId="0" applyFont="1" applyBorder="1" applyAlignment="1">
      <alignment horizontal="center"/>
    </xf>
    <xf numFmtId="0" fontId="20" fillId="0" borderId="32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0" fontId="23" fillId="2" borderId="28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24" fillId="0" borderId="12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164" fontId="8" fillId="2" borderId="4" xfId="0" applyNumberFormat="1" applyFont="1" applyFill="1" applyBorder="1" applyAlignment="1">
      <alignment horizontal="center" vertical="center"/>
    </xf>
    <xf numFmtId="164" fontId="8" fillId="2" borderId="6" xfId="0" applyNumberFormat="1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R1191"/>
  <sheetViews>
    <sheetView tabSelected="1" view="pageBreakPreview" topLeftCell="A753" zoomScaleSheetLayoutView="100" workbookViewId="0">
      <selection activeCell="B756" sqref="B756:Y756"/>
    </sheetView>
  </sheetViews>
  <sheetFormatPr defaultRowHeight="19.5"/>
  <cols>
    <col min="1" max="1" width="13.42578125" customWidth="1"/>
    <col min="2" max="2" width="5.7109375" style="52" customWidth="1"/>
    <col min="3" max="3" width="4.42578125" style="52" customWidth="1"/>
    <col min="4" max="4" width="5" style="52" customWidth="1"/>
    <col min="5" max="5" width="6" style="52" customWidth="1"/>
    <col min="6" max="6" width="19.28515625" style="52" customWidth="1"/>
    <col min="7" max="7" width="12.7109375" style="52" customWidth="1"/>
    <col min="8" max="8" width="13.7109375" style="52" customWidth="1"/>
    <col min="9" max="9" width="6.7109375" style="52" customWidth="1"/>
    <col min="10" max="10" width="4.85546875" style="52" customWidth="1"/>
    <col min="11" max="11" width="5.42578125" style="52" customWidth="1"/>
    <col min="12" max="12" width="6.140625" style="52" customWidth="1"/>
    <col min="13" max="13" width="8.7109375" style="52" bestFit="1" customWidth="1"/>
    <col min="14" max="14" width="7.5703125" style="52" customWidth="1"/>
    <col min="15" max="15" width="6.7109375" style="52" customWidth="1"/>
    <col min="16" max="16" width="11.140625" style="52" customWidth="1"/>
    <col min="17" max="17" width="4.7109375" style="52" customWidth="1"/>
    <col min="18" max="18" width="5.5703125" style="52" customWidth="1"/>
    <col min="19" max="19" width="10.7109375" style="52" customWidth="1"/>
    <col min="20" max="20" width="6.7109375" style="52" customWidth="1"/>
    <col min="21" max="21" width="8.85546875" style="52" customWidth="1"/>
    <col min="22" max="22" width="6.42578125" style="52" customWidth="1"/>
    <col min="23" max="23" width="6.85546875" style="52" customWidth="1"/>
    <col min="24" max="24" width="8" style="52" customWidth="1"/>
    <col min="25" max="25" width="9.140625" style="207" customWidth="1"/>
    <col min="26" max="27" width="4.7109375" style="52" customWidth="1"/>
    <col min="28" max="29" width="5.140625" style="52" customWidth="1"/>
    <col min="30" max="30" width="4.42578125" style="52" customWidth="1"/>
    <col min="31" max="31" width="16" style="52" customWidth="1"/>
    <col min="32" max="32" width="4.28515625" style="180" customWidth="1"/>
    <col min="33" max="33" width="9.28515625" customWidth="1"/>
    <col min="34" max="34" width="10.85546875" customWidth="1"/>
    <col min="35" max="35" width="11.7109375" customWidth="1"/>
    <col min="36" max="36" width="12.28515625" customWidth="1"/>
    <col min="37" max="37" width="10.85546875" customWidth="1"/>
    <col min="38" max="38" width="12" customWidth="1"/>
    <col min="39" max="39" width="13.42578125" customWidth="1"/>
  </cols>
  <sheetData>
    <row r="1" spans="2:44" ht="27.75">
      <c r="B1" s="267" t="s">
        <v>1393</v>
      </c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  <c r="W1" s="268"/>
      <c r="X1" s="268"/>
      <c r="Y1" s="268"/>
      <c r="Z1" s="268"/>
      <c r="AA1" s="268"/>
      <c r="AB1" s="268"/>
      <c r="AC1" s="268"/>
      <c r="AD1" s="268"/>
      <c r="AE1" s="269"/>
    </row>
    <row r="2" spans="2:44" ht="36" customHeight="1">
      <c r="B2" s="270" t="s">
        <v>1394</v>
      </c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  <c r="AA2" s="271"/>
      <c r="AB2" s="271"/>
      <c r="AC2" s="271"/>
      <c r="AD2" s="271"/>
      <c r="AE2" s="272"/>
    </row>
    <row r="3" spans="2:44" s="96" customFormat="1" ht="58.5" customHeight="1">
      <c r="B3" s="273" t="s">
        <v>184</v>
      </c>
      <c r="C3" s="276" t="s">
        <v>0</v>
      </c>
      <c r="D3" s="276" t="s">
        <v>185</v>
      </c>
      <c r="E3" s="276" t="s">
        <v>186</v>
      </c>
      <c r="F3" s="276" t="s">
        <v>1</v>
      </c>
      <c r="G3" s="276" t="s">
        <v>187</v>
      </c>
      <c r="H3" s="276" t="s">
        <v>188</v>
      </c>
      <c r="I3" s="279" t="s">
        <v>189</v>
      </c>
      <c r="J3" s="282" t="s">
        <v>190</v>
      </c>
      <c r="K3" s="282" t="s">
        <v>191</v>
      </c>
      <c r="L3" s="294" t="s">
        <v>192</v>
      </c>
      <c r="M3" s="297" t="s">
        <v>193</v>
      </c>
      <c r="N3" s="285" t="s">
        <v>194</v>
      </c>
      <c r="O3" s="286"/>
      <c r="P3" s="287"/>
      <c r="Q3" s="276" t="s">
        <v>2</v>
      </c>
      <c r="R3" s="276" t="s">
        <v>195</v>
      </c>
      <c r="S3" s="276" t="s">
        <v>196</v>
      </c>
      <c r="T3" s="276" t="s">
        <v>197</v>
      </c>
      <c r="U3" s="285" t="s">
        <v>200</v>
      </c>
      <c r="V3" s="286"/>
      <c r="W3" s="286"/>
      <c r="X3" s="286"/>
      <c r="Y3" s="287"/>
      <c r="Z3" s="285" t="s">
        <v>199</v>
      </c>
      <c r="AA3" s="286"/>
      <c r="AB3" s="286"/>
      <c r="AC3" s="286"/>
      <c r="AD3" s="287"/>
      <c r="AE3" s="291" t="s">
        <v>201</v>
      </c>
      <c r="AF3" s="181"/>
      <c r="AG3" s="98"/>
      <c r="AH3" s="98"/>
      <c r="AI3" s="98"/>
      <c r="AJ3" s="98"/>
      <c r="AK3" s="98"/>
      <c r="AL3" s="98"/>
      <c r="AM3" s="98"/>
    </row>
    <row r="4" spans="2:44" s="96" customFormat="1" ht="58.5" customHeight="1">
      <c r="B4" s="274"/>
      <c r="C4" s="277"/>
      <c r="D4" s="277"/>
      <c r="E4" s="277"/>
      <c r="F4" s="277"/>
      <c r="G4" s="277"/>
      <c r="H4" s="277"/>
      <c r="I4" s="280"/>
      <c r="J4" s="283"/>
      <c r="K4" s="283"/>
      <c r="L4" s="295"/>
      <c r="M4" s="298"/>
      <c r="N4" s="288" t="s">
        <v>3</v>
      </c>
      <c r="O4" s="288" t="s">
        <v>4</v>
      </c>
      <c r="P4" s="288" t="s">
        <v>5</v>
      </c>
      <c r="Q4" s="277"/>
      <c r="R4" s="277"/>
      <c r="S4" s="277"/>
      <c r="T4" s="277"/>
      <c r="U4" s="288" t="s">
        <v>162</v>
      </c>
      <c r="V4" s="288" t="s">
        <v>163</v>
      </c>
      <c r="W4" s="288" t="s">
        <v>164</v>
      </c>
      <c r="X4" s="288" t="s">
        <v>165</v>
      </c>
      <c r="Y4" s="299" t="s">
        <v>166</v>
      </c>
      <c r="Z4" s="289" t="s">
        <v>162</v>
      </c>
      <c r="AA4" s="289" t="s">
        <v>163</v>
      </c>
      <c r="AB4" s="289" t="s">
        <v>164</v>
      </c>
      <c r="AC4" s="289" t="s">
        <v>165</v>
      </c>
      <c r="AD4" s="289" t="s">
        <v>166</v>
      </c>
      <c r="AE4" s="292"/>
      <c r="AF4" s="181"/>
      <c r="AG4" s="5" t="s">
        <v>198</v>
      </c>
      <c r="AH4" s="98"/>
      <c r="AI4" s="98"/>
      <c r="AJ4" s="98"/>
      <c r="AK4" s="98"/>
      <c r="AL4" s="98"/>
      <c r="AM4" s="98"/>
    </row>
    <row r="5" spans="2:44" ht="15.75" hidden="1" customHeight="1">
      <c r="B5" s="275"/>
      <c r="C5" s="278"/>
      <c r="D5" s="278"/>
      <c r="E5" s="278"/>
      <c r="F5" s="278"/>
      <c r="G5" s="278"/>
      <c r="H5" s="278"/>
      <c r="I5" s="281"/>
      <c r="J5" s="284"/>
      <c r="K5" s="284"/>
      <c r="L5" s="296"/>
      <c r="M5" s="290"/>
      <c r="N5" s="278"/>
      <c r="O5" s="278"/>
      <c r="P5" s="278"/>
      <c r="Q5" s="278"/>
      <c r="R5" s="278"/>
      <c r="S5" s="278"/>
      <c r="T5" s="278"/>
      <c r="U5" s="278"/>
      <c r="V5" s="278"/>
      <c r="W5" s="278"/>
      <c r="X5" s="278"/>
      <c r="Y5" s="300"/>
      <c r="Z5" s="301"/>
      <c r="AA5" s="290"/>
      <c r="AB5" s="290"/>
      <c r="AC5" s="290"/>
      <c r="AD5" s="290"/>
      <c r="AE5" s="293"/>
      <c r="AF5" s="182"/>
      <c r="AG5" s="10"/>
      <c r="AH5" s="10"/>
      <c r="AI5" s="6">
        <v>20</v>
      </c>
      <c r="AJ5" s="7">
        <v>21</v>
      </c>
      <c r="AK5" s="6">
        <v>22</v>
      </c>
      <c r="AL5" s="7">
        <v>23</v>
      </c>
      <c r="AM5" s="6">
        <v>24</v>
      </c>
    </row>
    <row r="6" spans="2:44" s="104" customFormat="1" ht="12.75">
      <c r="B6" s="99">
        <v>1</v>
      </c>
      <c r="C6" s="99">
        <v>2</v>
      </c>
      <c r="D6" s="99">
        <v>3</v>
      </c>
      <c r="E6" s="99">
        <v>4</v>
      </c>
      <c r="F6" s="99">
        <v>5</v>
      </c>
      <c r="G6" s="99">
        <v>6</v>
      </c>
      <c r="H6" s="99">
        <v>7</v>
      </c>
      <c r="I6" s="99">
        <v>8</v>
      </c>
      <c r="J6" s="99">
        <v>9</v>
      </c>
      <c r="K6" s="99">
        <v>10</v>
      </c>
      <c r="L6" s="99">
        <v>11</v>
      </c>
      <c r="M6" s="99">
        <v>12</v>
      </c>
      <c r="N6" s="99">
        <v>13</v>
      </c>
      <c r="O6" s="99">
        <v>14</v>
      </c>
      <c r="P6" s="99">
        <v>15</v>
      </c>
      <c r="Q6" s="99">
        <v>16</v>
      </c>
      <c r="R6" s="99">
        <v>17</v>
      </c>
      <c r="S6" s="99">
        <v>18</v>
      </c>
      <c r="T6" s="99">
        <v>19</v>
      </c>
      <c r="U6" s="99">
        <v>20</v>
      </c>
      <c r="V6" s="99">
        <v>21</v>
      </c>
      <c r="W6" s="99">
        <v>22</v>
      </c>
      <c r="X6" s="99">
        <v>23</v>
      </c>
      <c r="Y6" s="195">
        <v>24</v>
      </c>
      <c r="Z6" s="99">
        <v>25</v>
      </c>
      <c r="AA6" s="99">
        <v>26</v>
      </c>
      <c r="AB6" s="99">
        <v>27</v>
      </c>
      <c r="AC6" s="99">
        <v>28</v>
      </c>
      <c r="AD6" s="99">
        <v>29</v>
      </c>
      <c r="AE6" s="153">
        <v>30</v>
      </c>
      <c r="AF6" s="183"/>
      <c r="AG6" s="101"/>
      <c r="AH6" s="101"/>
      <c r="AI6" s="102"/>
      <c r="AJ6" s="103"/>
      <c r="AK6" s="102"/>
      <c r="AL6" s="103"/>
      <c r="AM6" s="102"/>
    </row>
    <row r="7" spans="2:44" ht="75" customHeight="1">
      <c r="B7" s="2">
        <v>1</v>
      </c>
      <c r="C7" s="35" t="s">
        <v>6</v>
      </c>
      <c r="D7" s="36"/>
      <c r="E7" s="2">
        <v>1</v>
      </c>
      <c r="F7" s="109" t="s">
        <v>527</v>
      </c>
      <c r="G7" s="109" t="s">
        <v>7</v>
      </c>
      <c r="H7" s="109" t="s">
        <v>202</v>
      </c>
      <c r="I7" s="2">
        <v>1946</v>
      </c>
      <c r="J7" s="37">
        <v>23</v>
      </c>
      <c r="K7" s="37">
        <v>20</v>
      </c>
      <c r="L7" s="38">
        <f t="shared" ref="L7:L75" si="0">J7*K7</f>
        <v>460</v>
      </c>
      <c r="M7" s="39">
        <f t="shared" ref="M7:M75" si="1">L7/10.76</f>
        <v>42.750929368029738</v>
      </c>
      <c r="N7" s="81">
        <v>750</v>
      </c>
      <c r="O7" s="38">
        <v>0</v>
      </c>
      <c r="P7" s="39">
        <f t="shared" ref="P7:P75" si="2">M7*AG7</f>
        <v>32063.197026022302</v>
      </c>
      <c r="Q7" s="40">
        <v>1</v>
      </c>
      <c r="R7" s="40">
        <v>1</v>
      </c>
      <c r="S7" s="39">
        <f t="shared" ref="S7:S75" si="3">M7*AG7*Q7*R7</f>
        <v>32063.197026022302</v>
      </c>
      <c r="T7" s="129">
        <v>1.6</v>
      </c>
      <c r="U7" s="39">
        <f t="shared" ref="U7:U83" si="4">S7/1000*T7</f>
        <v>51.301115241635685</v>
      </c>
      <c r="V7" s="2">
        <v>0</v>
      </c>
      <c r="W7" s="2">
        <v>0</v>
      </c>
      <c r="X7" s="2">
        <v>0</v>
      </c>
      <c r="Y7" s="196">
        <f>U7+V7+W7+X7</f>
        <v>51.301115241635685</v>
      </c>
      <c r="Z7" s="38"/>
      <c r="AA7" s="38"/>
      <c r="AB7" s="38"/>
      <c r="AC7" s="38"/>
      <c r="AD7" s="38"/>
      <c r="AE7" s="175"/>
      <c r="AF7" s="184"/>
      <c r="AG7" s="11">
        <f t="shared" ref="AG7:AG75" si="5">SUM(N7:O7)</f>
        <v>750</v>
      </c>
      <c r="AH7" s="12">
        <f>V7+0</f>
        <v>0</v>
      </c>
      <c r="AI7" s="12">
        <f t="shared" ref="AI7:AJ11" si="6">U7+0</f>
        <v>51.301115241635685</v>
      </c>
      <c r="AJ7" s="11">
        <f t="shared" si="6"/>
        <v>0</v>
      </c>
      <c r="AK7" s="11">
        <f>V7+0</f>
        <v>0</v>
      </c>
      <c r="AL7" s="11">
        <f>X7+0</f>
        <v>0</v>
      </c>
      <c r="AM7" s="12">
        <f t="shared" ref="AM7:AM75" si="7">AI7+AJ7+AK7+AL7</f>
        <v>51.301115241635685</v>
      </c>
      <c r="AN7" s="11"/>
      <c r="AO7" s="11"/>
      <c r="AP7" s="11"/>
      <c r="AQ7" s="11"/>
      <c r="AR7" s="11"/>
    </row>
    <row r="8" spans="2:44" ht="75" customHeight="1">
      <c r="B8" s="2">
        <v>2</v>
      </c>
      <c r="C8" s="35" t="s">
        <v>6</v>
      </c>
      <c r="D8" s="36"/>
      <c r="E8" s="2">
        <v>2</v>
      </c>
      <c r="F8" s="109" t="s">
        <v>160</v>
      </c>
      <c r="G8" s="109" t="s">
        <v>528</v>
      </c>
      <c r="H8" s="109" t="s">
        <v>510</v>
      </c>
      <c r="I8" s="2">
        <v>2014</v>
      </c>
      <c r="J8" s="37">
        <v>29</v>
      </c>
      <c r="K8" s="37">
        <v>22</v>
      </c>
      <c r="L8" s="38">
        <f t="shared" si="0"/>
        <v>638</v>
      </c>
      <c r="M8" s="39">
        <f t="shared" si="1"/>
        <v>59.293680297397771</v>
      </c>
      <c r="N8" s="38">
        <v>750</v>
      </c>
      <c r="O8" s="38">
        <v>15708</v>
      </c>
      <c r="P8" s="39">
        <f t="shared" si="2"/>
        <v>975855.39033457253</v>
      </c>
      <c r="Q8" s="41">
        <v>0.95</v>
      </c>
      <c r="R8" s="40">
        <v>1</v>
      </c>
      <c r="S8" s="39">
        <f t="shared" si="3"/>
        <v>927062.62081784382</v>
      </c>
      <c r="T8" s="129">
        <v>0.85</v>
      </c>
      <c r="U8" s="39">
        <f t="shared" si="4"/>
        <v>788.0032276951672</v>
      </c>
      <c r="V8" s="2">
        <v>30</v>
      </c>
      <c r="W8" s="2">
        <v>30</v>
      </c>
      <c r="X8" s="2">
        <v>0</v>
      </c>
      <c r="Y8" s="196">
        <f>U8+V8+W8+X8</f>
        <v>848.0032276951672</v>
      </c>
      <c r="Z8" s="38"/>
      <c r="AA8" s="38"/>
      <c r="AB8" s="38"/>
      <c r="AC8" s="38"/>
      <c r="AD8" s="38"/>
      <c r="AE8" s="175"/>
      <c r="AF8" s="184"/>
      <c r="AG8" s="11">
        <f t="shared" si="5"/>
        <v>16458</v>
      </c>
      <c r="AH8" s="12">
        <f>V8+0</f>
        <v>30</v>
      </c>
      <c r="AI8" s="12">
        <f t="shared" si="6"/>
        <v>788.0032276951672</v>
      </c>
      <c r="AJ8" s="11">
        <f t="shared" si="6"/>
        <v>30</v>
      </c>
      <c r="AK8" s="11">
        <f>V8+0</f>
        <v>30</v>
      </c>
      <c r="AL8" s="11">
        <f>X8+0</f>
        <v>0</v>
      </c>
      <c r="AM8" s="12">
        <f t="shared" si="7"/>
        <v>848.0032276951672</v>
      </c>
      <c r="AN8" s="11"/>
      <c r="AO8" s="11"/>
      <c r="AP8" s="11"/>
      <c r="AQ8" s="11"/>
      <c r="AR8" s="11"/>
    </row>
    <row r="9" spans="2:44" ht="75" customHeight="1">
      <c r="B9" s="2">
        <v>3</v>
      </c>
      <c r="C9" s="35" t="s">
        <v>6</v>
      </c>
      <c r="D9" s="36"/>
      <c r="E9" s="2">
        <v>3</v>
      </c>
      <c r="F9" s="109" t="s">
        <v>1365</v>
      </c>
      <c r="G9" s="109" t="s">
        <v>7</v>
      </c>
      <c r="H9" s="109" t="s">
        <v>202</v>
      </c>
      <c r="I9" s="2">
        <v>1946</v>
      </c>
      <c r="J9" s="37">
        <v>32</v>
      </c>
      <c r="K9" s="37">
        <v>14</v>
      </c>
      <c r="L9" s="38">
        <f t="shared" si="0"/>
        <v>448</v>
      </c>
      <c r="M9" s="39">
        <f t="shared" si="1"/>
        <v>41.635687732342006</v>
      </c>
      <c r="N9" s="81">
        <v>750</v>
      </c>
      <c r="O9" s="2">
        <v>0</v>
      </c>
      <c r="P9" s="39">
        <f t="shared" si="2"/>
        <v>31226.765799256504</v>
      </c>
      <c r="Q9" s="40">
        <v>1</v>
      </c>
      <c r="R9" s="39">
        <v>1</v>
      </c>
      <c r="S9" s="39">
        <f t="shared" si="3"/>
        <v>31226.765799256504</v>
      </c>
      <c r="T9" s="129">
        <v>1.6</v>
      </c>
      <c r="U9" s="39">
        <f t="shared" si="4"/>
        <v>49.962825278810413</v>
      </c>
      <c r="V9" s="2">
        <v>0</v>
      </c>
      <c r="W9" s="2">
        <v>0</v>
      </c>
      <c r="X9" s="2">
        <v>0</v>
      </c>
      <c r="Y9" s="196">
        <f>U9+V9+W9+X9</f>
        <v>49.962825278810413</v>
      </c>
      <c r="Z9" s="38"/>
      <c r="AA9" s="38"/>
      <c r="AB9" s="38"/>
      <c r="AC9" s="38"/>
      <c r="AD9" s="38"/>
      <c r="AE9" s="175"/>
      <c r="AF9" s="184"/>
      <c r="AG9" s="11">
        <f t="shared" si="5"/>
        <v>750</v>
      </c>
      <c r="AH9" s="12">
        <f>V9+0</f>
        <v>0</v>
      </c>
      <c r="AI9" s="12">
        <f t="shared" si="6"/>
        <v>49.962825278810413</v>
      </c>
      <c r="AJ9" s="11">
        <f t="shared" si="6"/>
        <v>0</v>
      </c>
      <c r="AK9" s="11">
        <f>V9+0</f>
        <v>0</v>
      </c>
      <c r="AL9" s="11">
        <f>X9+0</f>
        <v>0</v>
      </c>
      <c r="AM9" s="12">
        <f t="shared" si="7"/>
        <v>49.962825278810413</v>
      </c>
      <c r="AN9" s="11"/>
      <c r="AO9" s="11"/>
      <c r="AP9" s="11"/>
      <c r="AQ9" s="11"/>
      <c r="AR9" s="11"/>
    </row>
    <row r="10" spans="2:44" ht="75" customHeight="1">
      <c r="B10" s="2">
        <v>4</v>
      </c>
      <c r="C10" s="35" t="s">
        <v>6</v>
      </c>
      <c r="D10" s="36"/>
      <c r="E10" s="2" t="s">
        <v>10</v>
      </c>
      <c r="F10" s="109" t="s">
        <v>1668</v>
      </c>
      <c r="G10" s="109" t="s">
        <v>7</v>
      </c>
      <c r="H10" s="109" t="s">
        <v>202</v>
      </c>
      <c r="I10" s="2">
        <v>1946</v>
      </c>
      <c r="J10" s="37">
        <v>34</v>
      </c>
      <c r="K10" s="37">
        <v>9</v>
      </c>
      <c r="L10" s="38">
        <f t="shared" si="0"/>
        <v>306</v>
      </c>
      <c r="M10" s="39">
        <f t="shared" si="1"/>
        <v>28.438661710037174</v>
      </c>
      <c r="N10" s="81">
        <v>750</v>
      </c>
      <c r="O10" s="2">
        <v>0</v>
      </c>
      <c r="P10" s="39">
        <f t="shared" si="2"/>
        <v>21328.996282527882</v>
      </c>
      <c r="Q10" s="40">
        <v>1</v>
      </c>
      <c r="R10" s="39">
        <v>1</v>
      </c>
      <c r="S10" s="39">
        <f t="shared" si="3"/>
        <v>21328.996282527882</v>
      </c>
      <c r="T10" s="129">
        <v>1.6</v>
      </c>
      <c r="U10" s="39">
        <f t="shared" si="4"/>
        <v>34.12639405204461</v>
      </c>
      <c r="V10" s="2">
        <v>0</v>
      </c>
      <c r="W10" s="2">
        <v>0</v>
      </c>
      <c r="X10" s="2">
        <v>0</v>
      </c>
      <c r="Y10" s="196">
        <f>U10+V10+W10+X10</f>
        <v>34.12639405204461</v>
      </c>
      <c r="Z10" s="38"/>
      <c r="AA10" s="38"/>
      <c r="AB10" s="38"/>
      <c r="AC10" s="38"/>
      <c r="AD10" s="38"/>
      <c r="AE10" s="176" t="s">
        <v>1667</v>
      </c>
      <c r="AF10" s="184"/>
      <c r="AG10" s="11">
        <f t="shared" si="5"/>
        <v>750</v>
      </c>
      <c r="AH10" s="12">
        <f>V10+0</f>
        <v>0</v>
      </c>
      <c r="AI10" s="12">
        <f t="shared" si="6"/>
        <v>34.12639405204461</v>
      </c>
      <c r="AJ10" s="11">
        <f t="shared" si="6"/>
        <v>0</v>
      </c>
      <c r="AK10" s="11">
        <f>V10+0</f>
        <v>0</v>
      </c>
      <c r="AL10" s="11">
        <f>X10+0</f>
        <v>0</v>
      </c>
      <c r="AM10" s="12">
        <f t="shared" si="7"/>
        <v>34.12639405204461</v>
      </c>
      <c r="AN10" s="11"/>
      <c r="AO10" s="11"/>
      <c r="AP10" s="11"/>
      <c r="AQ10" s="11"/>
      <c r="AR10" s="11"/>
    </row>
    <row r="11" spans="2:44" ht="75" customHeight="1">
      <c r="B11" s="2">
        <v>5</v>
      </c>
      <c r="C11" s="35" t="s">
        <v>6</v>
      </c>
      <c r="D11" s="36"/>
      <c r="E11" s="42" t="s">
        <v>11</v>
      </c>
      <c r="F11" s="109" t="s">
        <v>529</v>
      </c>
      <c r="G11" s="109" t="s">
        <v>7</v>
      </c>
      <c r="H11" s="109" t="s">
        <v>511</v>
      </c>
      <c r="I11" s="2">
        <v>2009</v>
      </c>
      <c r="J11" s="37">
        <v>25</v>
      </c>
      <c r="K11" s="37">
        <v>30</v>
      </c>
      <c r="L11" s="38">
        <f t="shared" si="0"/>
        <v>750</v>
      </c>
      <c r="M11" s="39">
        <f t="shared" si="1"/>
        <v>69.702602230483279</v>
      </c>
      <c r="N11" s="38">
        <v>750</v>
      </c>
      <c r="O11" s="2">
        <v>15708</v>
      </c>
      <c r="P11" s="39">
        <f t="shared" si="2"/>
        <v>1147165.4275092939</v>
      </c>
      <c r="Q11" s="41">
        <v>0.9</v>
      </c>
      <c r="R11" s="39">
        <v>1</v>
      </c>
      <c r="S11" s="39">
        <f t="shared" si="3"/>
        <v>1032448.8847583645</v>
      </c>
      <c r="T11" s="129">
        <v>0.85</v>
      </c>
      <c r="U11" s="39">
        <f t="shared" si="4"/>
        <v>877.58155204460979</v>
      </c>
      <c r="V11" s="2">
        <v>40</v>
      </c>
      <c r="W11" s="2">
        <v>40</v>
      </c>
      <c r="X11" s="2">
        <v>750</v>
      </c>
      <c r="Y11" s="196">
        <f>U11+V11+W11+X11</f>
        <v>1707.5815520446099</v>
      </c>
      <c r="Z11" s="38"/>
      <c r="AA11" s="38"/>
      <c r="AB11" s="38"/>
      <c r="AC11" s="38"/>
      <c r="AD11" s="38"/>
      <c r="AE11" s="175"/>
      <c r="AF11" s="184"/>
      <c r="AG11" s="11">
        <f t="shared" si="5"/>
        <v>16458</v>
      </c>
      <c r="AH11" s="12">
        <f>V11+0</f>
        <v>40</v>
      </c>
      <c r="AI11" s="12">
        <f t="shared" si="6"/>
        <v>877.58155204460979</v>
      </c>
      <c r="AJ11" s="11">
        <f t="shared" si="6"/>
        <v>40</v>
      </c>
      <c r="AK11" s="11">
        <f>V11+0</f>
        <v>40</v>
      </c>
      <c r="AL11" s="11">
        <f>X11+0</f>
        <v>750</v>
      </c>
      <c r="AM11" s="12">
        <f t="shared" si="7"/>
        <v>1707.5815520446099</v>
      </c>
      <c r="AN11" s="11"/>
      <c r="AO11" s="11"/>
      <c r="AP11" s="11"/>
      <c r="AQ11" s="11"/>
      <c r="AR11" s="11"/>
    </row>
    <row r="12" spans="2:44" ht="75" customHeight="1">
      <c r="B12" s="259" t="s">
        <v>915</v>
      </c>
      <c r="C12" s="259"/>
      <c r="D12" s="259"/>
      <c r="E12" s="259"/>
      <c r="F12" s="259"/>
      <c r="G12" s="259"/>
      <c r="H12" s="259"/>
      <c r="I12" s="259"/>
      <c r="J12" s="259"/>
      <c r="K12" s="259"/>
      <c r="L12" s="259"/>
      <c r="M12" s="259"/>
      <c r="N12" s="259"/>
      <c r="O12" s="259"/>
      <c r="P12" s="259"/>
      <c r="Q12" s="259"/>
      <c r="R12" s="259"/>
      <c r="S12" s="259"/>
      <c r="T12" s="129"/>
      <c r="U12" s="39">
        <f>SUM(U7:U11)</f>
        <v>1800.9751143122676</v>
      </c>
      <c r="V12" s="81">
        <f>SUM(V7:V11)</f>
        <v>70</v>
      </c>
      <c r="W12" s="81">
        <f>SUM(W7:W11)</f>
        <v>70</v>
      </c>
      <c r="X12" s="81">
        <f>SUM(X7:X11)</f>
        <v>750</v>
      </c>
      <c r="Y12" s="196">
        <f>SUM(Y7:Y11)</f>
        <v>2690.9751143122676</v>
      </c>
      <c r="Z12" s="38"/>
      <c r="AA12" s="38"/>
      <c r="AB12" s="38"/>
      <c r="AC12" s="38"/>
      <c r="AD12" s="38"/>
      <c r="AE12" s="175"/>
      <c r="AF12" s="184"/>
      <c r="AG12" s="11"/>
      <c r="AH12" s="12"/>
      <c r="AI12" s="12">
        <f>तेरीज!D2+0</f>
        <v>1800.9751143122676</v>
      </c>
      <c r="AJ12" s="11"/>
      <c r="AK12" s="11"/>
      <c r="AL12" s="11"/>
      <c r="AM12" s="12"/>
      <c r="AN12" s="11"/>
      <c r="AO12" s="11"/>
      <c r="AP12" s="11"/>
      <c r="AQ12" s="11"/>
      <c r="AR12" s="11"/>
    </row>
    <row r="13" spans="2:44" ht="75" customHeight="1">
      <c r="B13" s="2">
        <v>6</v>
      </c>
      <c r="C13" s="35" t="s">
        <v>6</v>
      </c>
      <c r="D13" s="36"/>
      <c r="E13" s="2">
        <v>5</v>
      </c>
      <c r="F13" s="109" t="s">
        <v>1521</v>
      </c>
      <c r="G13" s="109" t="s">
        <v>7</v>
      </c>
      <c r="H13" s="109" t="s">
        <v>1488</v>
      </c>
      <c r="I13" s="2">
        <v>2001</v>
      </c>
      <c r="J13" s="37">
        <v>16</v>
      </c>
      <c r="K13" s="37">
        <v>19</v>
      </c>
      <c r="L13" s="38">
        <f t="shared" si="0"/>
        <v>304</v>
      </c>
      <c r="M13" s="39">
        <f t="shared" si="1"/>
        <v>28.25278810408922</v>
      </c>
      <c r="N13" s="81">
        <v>750</v>
      </c>
      <c r="O13" s="2">
        <v>15708</v>
      </c>
      <c r="P13" s="39">
        <f t="shared" si="2"/>
        <v>464984.38661710039</v>
      </c>
      <c r="Q13" s="40">
        <v>1</v>
      </c>
      <c r="R13" s="39">
        <v>1</v>
      </c>
      <c r="S13" s="39">
        <f t="shared" si="3"/>
        <v>464984.38661710039</v>
      </c>
      <c r="T13" s="129">
        <v>0.85</v>
      </c>
      <c r="U13" s="39">
        <f t="shared" si="4"/>
        <v>395.23672862453532</v>
      </c>
      <c r="V13" s="2">
        <v>20</v>
      </c>
      <c r="W13" s="2">
        <v>20</v>
      </c>
      <c r="X13" s="2">
        <v>0</v>
      </c>
      <c r="Y13" s="196">
        <f>U13+V13+W13+X13</f>
        <v>435.23672862453532</v>
      </c>
      <c r="Z13" s="38"/>
      <c r="AA13" s="38"/>
      <c r="AB13" s="38"/>
      <c r="AC13" s="38"/>
      <c r="AD13" s="38"/>
      <c r="AE13" s="176" t="s">
        <v>1489</v>
      </c>
      <c r="AF13" s="182"/>
      <c r="AG13" s="9">
        <f t="shared" si="5"/>
        <v>16458</v>
      </c>
      <c r="AH13" s="13">
        <f>V13+0</f>
        <v>20</v>
      </c>
      <c r="AI13" s="13">
        <f t="shared" ref="AI13:AJ17" si="8">U13+0</f>
        <v>395.23672862453532</v>
      </c>
      <c r="AJ13" s="9">
        <f t="shared" si="8"/>
        <v>20</v>
      </c>
      <c r="AK13" s="9">
        <f>V13+0</f>
        <v>20</v>
      </c>
      <c r="AL13" s="9">
        <f>X13+0</f>
        <v>0</v>
      </c>
      <c r="AM13" s="13">
        <f t="shared" si="7"/>
        <v>435.23672862453532</v>
      </c>
      <c r="AN13" s="9"/>
      <c r="AO13" s="9"/>
      <c r="AP13" s="9"/>
      <c r="AQ13" s="9"/>
      <c r="AR13" s="9"/>
    </row>
    <row r="14" spans="2:44" ht="75" customHeight="1">
      <c r="B14" s="2">
        <v>7</v>
      </c>
      <c r="C14" s="35" t="s">
        <v>6</v>
      </c>
      <c r="D14" s="36"/>
      <c r="E14" s="2">
        <v>6</v>
      </c>
      <c r="F14" s="109" t="s">
        <v>1542</v>
      </c>
      <c r="G14" s="109" t="s">
        <v>7</v>
      </c>
      <c r="H14" s="109" t="s">
        <v>204</v>
      </c>
      <c r="I14" s="2">
        <v>1941</v>
      </c>
      <c r="J14" s="37">
        <v>34</v>
      </c>
      <c r="K14" s="37">
        <v>5</v>
      </c>
      <c r="L14" s="38">
        <f t="shared" si="0"/>
        <v>170</v>
      </c>
      <c r="M14" s="39">
        <f t="shared" si="1"/>
        <v>15.799256505576208</v>
      </c>
      <c r="N14" s="81">
        <v>750</v>
      </c>
      <c r="O14" s="2">
        <v>0</v>
      </c>
      <c r="P14" s="39">
        <f t="shared" si="2"/>
        <v>11849.442379182155</v>
      </c>
      <c r="Q14" s="40">
        <v>1</v>
      </c>
      <c r="R14" s="39">
        <v>1</v>
      </c>
      <c r="S14" s="39">
        <f t="shared" si="3"/>
        <v>11849.442379182155</v>
      </c>
      <c r="T14" s="129">
        <v>1.6</v>
      </c>
      <c r="U14" s="39">
        <f t="shared" si="4"/>
        <v>18.959107806691449</v>
      </c>
      <c r="V14" s="2">
        <v>0</v>
      </c>
      <c r="W14" s="2">
        <v>0</v>
      </c>
      <c r="X14" s="2">
        <v>0</v>
      </c>
      <c r="Y14" s="196">
        <f>U14+V14+W14+X14</f>
        <v>18.959107806691449</v>
      </c>
      <c r="Z14" s="38"/>
      <c r="AA14" s="38"/>
      <c r="AB14" s="38"/>
      <c r="AC14" s="38"/>
      <c r="AD14" s="38"/>
      <c r="AE14" s="176" t="s">
        <v>1543</v>
      </c>
      <c r="AF14" s="185"/>
      <c r="AG14" s="14">
        <f t="shared" si="5"/>
        <v>750</v>
      </c>
      <c r="AH14" s="15">
        <f>V14+0</f>
        <v>0</v>
      </c>
      <c r="AI14" s="15">
        <f t="shared" si="8"/>
        <v>18.959107806691449</v>
      </c>
      <c r="AJ14" s="14">
        <f t="shared" si="8"/>
        <v>0</v>
      </c>
      <c r="AK14" s="14">
        <f>V14+0</f>
        <v>0</v>
      </c>
      <c r="AL14" s="14">
        <f>X14+0</f>
        <v>0</v>
      </c>
      <c r="AM14" s="15">
        <f t="shared" si="7"/>
        <v>18.959107806691449</v>
      </c>
      <c r="AN14" s="14"/>
      <c r="AO14" s="14"/>
      <c r="AP14" s="14"/>
      <c r="AQ14" s="14"/>
      <c r="AR14" s="14"/>
    </row>
    <row r="15" spans="2:44" ht="75" customHeight="1">
      <c r="B15" s="2">
        <v>8</v>
      </c>
      <c r="C15" s="35" t="s">
        <v>6</v>
      </c>
      <c r="D15" s="36"/>
      <c r="E15" s="2">
        <v>7</v>
      </c>
      <c r="F15" s="109" t="s">
        <v>1295</v>
      </c>
      <c r="G15" s="109" t="s">
        <v>7</v>
      </c>
      <c r="H15" s="109" t="s">
        <v>205</v>
      </c>
      <c r="I15" s="2">
        <v>1941</v>
      </c>
      <c r="J15" s="37">
        <v>34</v>
      </c>
      <c r="K15" s="37">
        <v>8</v>
      </c>
      <c r="L15" s="38">
        <f t="shared" si="0"/>
        <v>272</v>
      </c>
      <c r="M15" s="39">
        <f t="shared" si="1"/>
        <v>25.278810408921935</v>
      </c>
      <c r="N15" s="81">
        <v>750</v>
      </c>
      <c r="O15" s="2">
        <v>7115</v>
      </c>
      <c r="P15" s="39">
        <f t="shared" si="2"/>
        <v>198817.84386617102</v>
      </c>
      <c r="Q15" s="41">
        <v>0.85</v>
      </c>
      <c r="R15" s="39">
        <v>1</v>
      </c>
      <c r="S15" s="39">
        <f t="shared" si="3"/>
        <v>168995.16728624536</v>
      </c>
      <c r="T15" s="129">
        <v>0.75</v>
      </c>
      <c r="U15" s="39">
        <f t="shared" si="4"/>
        <v>126.74637546468402</v>
      </c>
      <c r="V15" s="2">
        <v>20</v>
      </c>
      <c r="W15" s="2">
        <v>20</v>
      </c>
      <c r="X15" s="2">
        <v>200</v>
      </c>
      <c r="Y15" s="196">
        <f>U15+V15+W15+X15</f>
        <v>366.74637546468404</v>
      </c>
      <c r="Z15" s="38"/>
      <c r="AA15" s="38"/>
      <c r="AB15" s="38"/>
      <c r="AC15" s="38"/>
      <c r="AD15" s="38"/>
      <c r="AE15" s="175"/>
      <c r="AF15" s="182"/>
      <c r="AG15" s="10">
        <f t="shared" si="5"/>
        <v>7865</v>
      </c>
      <c r="AH15" s="16">
        <f>V15+0</f>
        <v>20</v>
      </c>
      <c r="AI15" s="16">
        <f t="shared" si="8"/>
        <v>126.74637546468402</v>
      </c>
      <c r="AJ15" s="10">
        <f t="shared" si="8"/>
        <v>20</v>
      </c>
      <c r="AK15" s="10">
        <f>V15+0</f>
        <v>20</v>
      </c>
      <c r="AL15" s="10">
        <f>X15+0</f>
        <v>200</v>
      </c>
      <c r="AM15" s="16">
        <f t="shared" si="7"/>
        <v>366.74637546468404</v>
      </c>
    </row>
    <row r="16" spans="2:44" ht="75" customHeight="1">
      <c r="B16" s="2">
        <v>9</v>
      </c>
      <c r="C16" s="35" t="s">
        <v>6</v>
      </c>
      <c r="D16" s="36"/>
      <c r="E16" s="2">
        <v>8</v>
      </c>
      <c r="F16" s="109" t="s">
        <v>531</v>
      </c>
      <c r="G16" s="109" t="s">
        <v>7</v>
      </c>
      <c r="H16" s="109" t="s">
        <v>511</v>
      </c>
      <c r="I16" s="2">
        <v>2011</v>
      </c>
      <c r="J16" s="37">
        <v>14</v>
      </c>
      <c r="K16" s="37">
        <v>14</v>
      </c>
      <c r="L16" s="38">
        <f t="shared" si="0"/>
        <v>196</v>
      </c>
      <c r="M16" s="39">
        <f t="shared" si="1"/>
        <v>18.21561338289963</v>
      </c>
      <c r="N16" s="38">
        <v>750</v>
      </c>
      <c r="O16" s="2">
        <v>15708</v>
      </c>
      <c r="P16" s="39">
        <f t="shared" si="2"/>
        <v>299792.56505576213</v>
      </c>
      <c r="Q16" s="41">
        <v>0.9</v>
      </c>
      <c r="R16" s="39">
        <v>1</v>
      </c>
      <c r="S16" s="39">
        <f t="shared" si="3"/>
        <v>269813.30855018593</v>
      </c>
      <c r="T16" s="129">
        <v>0.85</v>
      </c>
      <c r="U16" s="39">
        <f t="shared" si="4"/>
        <v>229.34131226765803</v>
      </c>
      <c r="V16" s="2">
        <v>20</v>
      </c>
      <c r="W16" s="2">
        <v>20</v>
      </c>
      <c r="X16" s="2">
        <v>750</v>
      </c>
      <c r="Y16" s="196">
        <f>U16+V16+W16+X16</f>
        <v>1019.3413122676581</v>
      </c>
      <c r="Z16" s="38"/>
      <c r="AA16" s="38"/>
      <c r="AB16" s="38"/>
      <c r="AC16" s="38"/>
      <c r="AD16" s="38"/>
      <c r="AE16" s="175"/>
      <c r="AF16" s="182"/>
      <c r="AG16" s="10">
        <f t="shared" si="5"/>
        <v>16458</v>
      </c>
      <c r="AH16" s="16">
        <f>V16+0</f>
        <v>20</v>
      </c>
      <c r="AI16" s="16">
        <f t="shared" si="8"/>
        <v>229.34131226765803</v>
      </c>
      <c r="AJ16" s="10">
        <f t="shared" si="8"/>
        <v>20</v>
      </c>
      <c r="AK16" s="10">
        <f>V16+0</f>
        <v>20</v>
      </c>
      <c r="AL16" s="10">
        <f>X16+0</f>
        <v>750</v>
      </c>
      <c r="AM16" s="16">
        <f t="shared" si="7"/>
        <v>1019.3413122676581</v>
      </c>
    </row>
    <row r="17" spans="2:44" ht="75" customHeight="1">
      <c r="B17" s="2">
        <v>10</v>
      </c>
      <c r="C17" s="35" t="s">
        <v>6</v>
      </c>
      <c r="D17" s="36"/>
      <c r="E17" s="2">
        <v>9</v>
      </c>
      <c r="F17" s="109" t="s">
        <v>534</v>
      </c>
      <c r="G17" s="109" t="s">
        <v>7</v>
      </c>
      <c r="H17" s="43" t="s">
        <v>203</v>
      </c>
      <c r="I17" s="2">
        <v>2010</v>
      </c>
      <c r="J17" s="37">
        <v>24</v>
      </c>
      <c r="K17" s="37">
        <v>21</v>
      </c>
      <c r="L17" s="38">
        <f t="shared" si="0"/>
        <v>504</v>
      </c>
      <c r="M17" s="39">
        <f t="shared" si="1"/>
        <v>46.840148698884761</v>
      </c>
      <c r="N17" s="38">
        <v>750</v>
      </c>
      <c r="O17" s="2">
        <v>15708</v>
      </c>
      <c r="P17" s="39">
        <f t="shared" si="2"/>
        <v>770895.16728624539</v>
      </c>
      <c r="Q17" s="41">
        <v>0.9</v>
      </c>
      <c r="R17" s="39">
        <v>1</v>
      </c>
      <c r="S17" s="39">
        <f t="shared" si="3"/>
        <v>693805.65055762092</v>
      </c>
      <c r="T17" s="129">
        <v>0.85</v>
      </c>
      <c r="U17" s="39">
        <f t="shared" si="4"/>
        <v>589.73480297397771</v>
      </c>
      <c r="V17" s="2">
        <v>30</v>
      </c>
      <c r="W17" s="2">
        <v>30</v>
      </c>
      <c r="X17" s="2">
        <v>750</v>
      </c>
      <c r="Y17" s="196">
        <f>U17+V17+W17+X17</f>
        <v>1399.7348029739778</v>
      </c>
      <c r="Z17" s="38"/>
      <c r="AA17" s="38"/>
      <c r="AB17" s="38"/>
      <c r="AC17" s="38"/>
      <c r="AD17" s="38"/>
      <c r="AE17" s="175"/>
      <c r="AF17" s="185"/>
      <c r="AG17" s="14">
        <f t="shared" si="5"/>
        <v>16458</v>
      </c>
      <c r="AH17" s="15">
        <f>V17+0</f>
        <v>30</v>
      </c>
      <c r="AI17" s="15">
        <f t="shared" si="8"/>
        <v>589.73480297397771</v>
      </c>
      <c r="AJ17" s="14">
        <f t="shared" si="8"/>
        <v>30</v>
      </c>
      <c r="AK17" s="14">
        <f>V17+0</f>
        <v>30</v>
      </c>
      <c r="AL17" s="14">
        <f>X17+0</f>
        <v>750</v>
      </c>
      <c r="AM17" s="15">
        <f t="shared" si="7"/>
        <v>1399.7348029739778</v>
      </c>
      <c r="AN17" s="14"/>
      <c r="AO17" s="14"/>
      <c r="AP17" s="14"/>
      <c r="AQ17" s="14"/>
      <c r="AR17" s="14"/>
    </row>
    <row r="18" spans="2:44" ht="75" customHeight="1">
      <c r="B18" s="259" t="s">
        <v>915</v>
      </c>
      <c r="C18" s="259"/>
      <c r="D18" s="259"/>
      <c r="E18" s="259"/>
      <c r="F18" s="259"/>
      <c r="G18" s="259"/>
      <c r="H18" s="259"/>
      <c r="I18" s="259"/>
      <c r="J18" s="259"/>
      <c r="K18" s="259"/>
      <c r="L18" s="259"/>
      <c r="M18" s="259"/>
      <c r="N18" s="259"/>
      <c r="O18" s="259"/>
      <c r="P18" s="259"/>
      <c r="Q18" s="259"/>
      <c r="R18" s="259"/>
      <c r="S18" s="259"/>
      <c r="T18" s="129"/>
      <c r="U18" s="39">
        <f>SUM(U13:U17)</f>
        <v>1360.0183271375465</v>
      </c>
      <c r="V18" s="81">
        <f>SUM(V13:V17)</f>
        <v>90</v>
      </c>
      <c r="W18" s="81">
        <f>SUM(W13:W17)</f>
        <v>90</v>
      </c>
      <c r="X18" s="81">
        <f>SUM(X13:X17)</f>
        <v>1700</v>
      </c>
      <c r="Y18" s="196">
        <f>SUM(Y13:Y17)</f>
        <v>3240.0183271375467</v>
      </c>
      <c r="Z18" s="38"/>
      <c r="AA18" s="38"/>
      <c r="AB18" s="38"/>
      <c r="AC18" s="38"/>
      <c r="AD18" s="38"/>
      <c r="AE18" s="175"/>
      <c r="AF18" s="184"/>
      <c r="AG18" s="11"/>
      <c r="AH18" s="12"/>
      <c r="AI18" s="12">
        <f>तेरीज!D3+0</f>
        <v>1360.0183271375465</v>
      </c>
      <c r="AJ18" s="11"/>
      <c r="AK18" s="11"/>
      <c r="AL18" s="11"/>
      <c r="AM18" s="12"/>
      <c r="AN18" s="11"/>
      <c r="AO18" s="11"/>
      <c r="AP18" s="11"/>
      <c r="AQ18" s="11"/>
      <c r="AR18" s="11"/>
    </row>
    <row r="19" spans="2:44" ht="75" customHeight="1">
      <c r="B19" s="2">
        <v>11</v>
      </c>
      <c r="C19" s="35" t="s">
        <v>6</v>
      </c>
      <c r="D19" s="36"/>
      <c r="E19" s="2">
        <v>10</v>
      </c>
      <c r="F19" s="109" t="s">
        <v>161</v>
      </c>
      <c r="G19" s="109" t="s">
        <v>583</v>
      </c>
      <c r="H19" s="109" t="s">
        <v>513</v>
      </c>
      <c r="I19" s="2">
        <v>2006</v>
      </c>
      <c r="J19" s="37">
        <v>27</v>
      </c>
      <c r="K19" s="37">
        <v>19</v>
      </c>
      <c r="L19" s="38">
        <f t="shared" si="0"/>
        <v>513</v>
      </c>
      <c r="M19" s="39">
        <f t="shared" si="1"/>
        <v>47.676579925650557</v>
      </c>
      <c r="N19" s="38">
        <v>750</v>
      </c>
      <c r="O19" s="2">
        <v>15708</v>
      </c>
      <c r="P19" s="39">
        <f t="shared" si="2"/>
        <v>784661.15241635684</v>
      </c>
      <c r="Q19" s="41">
        <v>0.8</v>
      </c>
      <c r="R19" s="39">
        <v>1</v>
      </c>
      <c r="S19" s="39">
        <f t="shared" si="3"/>
        <v>627728.92193308554</v>
      </c>
      <c r="T19" s="129">
        <v>0.85</v>
      </c>
      <c r="U19" s="39">
        <f t="shared" si="4"/>
        <v>533.56958364312266</v>
      </c>
      <c r="V19" s="2">
        <v>30</v>
      </c>
      <c r="W19" s="2">
        <v>30</v>
      </c>
      <c r="X19" s="2">
        <v>750</v>
      </c>
      <c r="Y19" s="196">
        <f t="shared" ref="Y19:Y24" si="9">U19+V19+W19+X19</f>
        <v>1343.5695836431228</v>
      </c>
      <c r="Z19" s="38"/>
      <c r="AA19" s="38"/>
      <c r="AB19" s="38"/>
      <c r="AC19" s="38"/>
      <c r="AD19" s="38"/>
      <c r="AE19" s="175"/>
      <c r="AF19" s="185"/>
      <c r="AG19" s="14">
        <f t="shared" si="5"/>
        <v>16458</v>
      </c>
      <c r="AH19" s="15">
        <f t="shared" ref="AH19:AH24" si="10">V19+0</f>
        <v>30</v>
      </c>
      <c r="AI19" s="15">
        <f t="shared" ref="AI19:AJ24" si="11">U19+0</f>
        <v>533.56958364312266</v>
      </c>
      <c r="AJ19" s="14">
        <f t="shared" si="11"/>
        <v>30</v>
      </c>
      <c r="AK19" s="14">
        <f t="shared" ref="AK19:AK24" si="12">V19+0</f>
        <v>30</v>
      </c>
      <c r="AL19" s="14">
        <f t="shared" ref="AL19:AL24" si="13">X19+0</f>
        <v>750</v>
      </c>
      <c r="AM19" s="15">
        <f t="shared" si="7"/>
        <v>1343.5695836431228</v>
      </c>
      <c r="AN19" s="14"/>
      <c r="AO19" s="14"/>
      <c r="AP19" s="14"/>
      <c r="AQ19" s="14"/>
      <c r="AR19" s="14"/>
    </row>
    <row r="20" spans="2:44" ht="68.45" customHeight="1">
      <c r="B20" s="171">
        <v>12</v>
      </c>
      <c r="C20" s="172" t="s">
        <v>6</v>
      </c>
      <c r="D20" s="173"/>
      <c r="E20" s="171">
        <v>11</v>
      </c>
      <c r="F20" s="109" t="s">
        <v>160</v>
      </c>
      <c r="G20" s="109" t="s">
        <v>535</v>
      </c>
      <c r="H20" s="109" t="s">
        <v>512</v>
      </c>
      <c r="I20" s="2">
        <v>2014</v>
      </c>
      <c r="J20" s="37">
        <v>28</v>
      </c>
      <c r="K20" s="37">
        <v>23</v>
      </c>
      <c r="L20" s="38">
        <f t="shared" si="0"/>
        <v>644</v>
      </c>
      <c r="M20" s="39">
        <f t="shared" si="1"/>
        <v>59.85130111524164</v>
      </c>
      <c r="N20" s="38">
        <v>750</v>
      </c>
      <c r="O20" s="2">
        <v>15708</v>
      </c>
      <c r="P20" s="39">
        <f t="shared" si="2"/>
        <v>985032.71375464695</v>
      </c>
      <c r="Q20" s="41">
        <v>0.95</v>
      </c>
      <c r="R20" s="39">
        <v>1</v>
      </c>
      <c r="S20" s="39">
        <f t="shared" si="3"/>
        <v>935781.07806691458</v>
      </c>
      <c r="T20" s="129">
        <v>0.85</v>
      </c>
      <c r="U20" s="39">
        <f t="shared" si="4"/>
        <v>795.41391635687739</v>
      </c>
      <c r="V20" s="2">
        <v>30</v>
      </c>
      <c r="W20" s="2">
        <v>30</v>
      </c>
      <c r="X20" s="2">
        <v>750</v>
      </c>
      <c r="Y20" s="196">
        <f t="shared" si="9"/>
        <v>1605.4139163568775</v>
      </c>
      <c r="Z20" s="38"/>
      <c r="AA20" s="38"/>
      <c r="AB20" s="38"/>
      <c r="AC20" s="38"/>
      <c r="AD20" s="38"/>
      <c r="AE20" s="175"/>
      <c r="AF20" s="185"/>
      <c r="AG20" s="14">
        <f t="shared" si="5"/>
        <v>16458</v>
      </c>
      <c r="AH20" s="15">
        <f t="shared" si="10"/>
        <v>30</v>
      </c>
      <c r="AI20" s="15">
        <f t="shared" si="11"/>
        <v>795.41391635687739</v>
      </c>
      <c r="AJ20" s="14">
        <f t="shared" si="11"/>
        <v>30</v>
      </c>
      <c r="AK20" s="14">
        <f t="shared" si="12"/>
        <v>30</v>
      </c>
      <c r="AL20" s="14">
        <f t="shared" si="13"/>
        <v>750</v>
      </c>
      <c r="AM20" s="15">
        <f t="shared" si="7"/>
        <v>1605.4139163568775</v>
      </c>
      <c r="AN20" s="14"/>
      <c r="AO20" s="14"/>
      <c r="AP20" s="14"/>
      <c r="AQ20" s="14"/>
      <c r="AR20" s="14"/>
    </row>
    <row r="21" spans="2:44" ht="59.45" customHeight="1">
      <c r="B21" s="171"/>
      <c r="C21" s="172"/>
      <c r="D21" s="173"/>
      <c r="E21" s="171"/>
      <c r="F21" s="109" t="s">
        <v>535</v>
      </c>
      <c r="G21" s="109" t="s">
        <v>7</v>
      </c>
      <c r="H21" s="109" t="s">
        <v>206</v>
      </c>
      <c r="I21" s="2">
        <v>2014</v>
      </c>
      <c r="J21" s="37">
        <v>6</v>
      </c>
      <c r="K21" s="37">
        <v>23</v>
      </c>
      <c r="L21" s="38">
        <f t="shared" si="0"/>
        <v>138</v>
      </c>
      <c r="M21" s="39">
        <f t="shared" si="1"/>
        <v>12.825278810408923</v>
      </c>
      <c r="N21" s="81">
        <v>750</v>
      </c>
      <c r="O21" s="2">
        <v>0</v>
      </c>
      <c r="P21" s="39">
        <f t="shared" si="2"/>
        <v>9618.9591078066915</v>
      </c>
      <c r="Q21" s="40">
        <v>1</v>
      </c>
      <c r="R21" s="39">
        <v>1</v>
      </c>
      <c r="S21" s="39">
        <f t="shared" si="3"/>
        <v>9618.9591078066915</v>
      </c>
      <c r="T21" s="129">
        <v>1.6</v>
      </c>
      <c r="U21" s="39">
        <f t="shared" si="4"/>
        <v>15.390334572490708</v>
      </c>
      <c r="V21" s="2">
        <v>0</v>
      </c>
      <c r="W21" s="2">
        <v>0</v>
      </c>
      <c r="X21" s="2">
        <v>0</v>
      </c>
      <c r="Y21" s="196">
        <f t="shared" si="9"/>
        <v>15.390334572490708</v>
      </c>
      <c r="Z21" s="38"/>
      <c r="AA21" s="38"/>
      <c r="AB21" s="38"/>
      <c r="AC21" s="38"/>
      <c r="AD21" s="38"/>
      <c r="AE21" s="175"/>
      <c r="AF21" s="182"/>
      <c r="AG21" s="10">
        <f t="shared" si="5"/>
        <v>750</v>
      </c>
      <c r="AH21" s="16">
        <f t="shared" si="10"/>
        <v>0</v>
      </c>
      <c r="AI21" s="16">
        <f t="shared" si="11"/>
        <v>15.390334572490708</v>
      </c>
      <c r="AJ21" s="10">
        <f t="shared" si="11"/>
        <v>0</v>
      </c>
      <c r="AK21" s="10">
        <f t="shared" si="12"/>
        <v>0</v>
      </c>
      <c r="AL21" s="10">
        <f t="shared" si="13"/>
        <v>0</v>
      </c>
      <c r="AM21" s="16">
        <f t="shared" si="7"/>
        <v>15.390334572490708</v>
      </c>
    </row>
    <row r="22" spans="2:44" ht="75" customHeight="1">
      <c r="B22" s="2">
        <v>13</v>
      </c>
      <c r="C22" s="35" t="s">
        <v>6</v>
      </c>
      <c r="D22" s="36"/>
      <c r="E22" s="2">
        <v>12</v>
      </c>
      <c r="F22" s="109" t="s">
        <v>160</v>
      </c>
      <c r="G22" s="109" t="s">
        <v>584</v>
      </c>
      <c r="H22" s="43" t="s">
        <v>514</v>
      </c>
      <c r="I22" s="2">
        <v>2014</v>
      </c>
      <c r="J22" s="37">
        <v>12.5</v>
      </c>
      <c r="K22" s="37">
        <v>21</v>
      </c>
      <c r="L22" s="38">
        <f t="shared" si="0"/>
        <v>262.5</v>
      </c>
      <c r="M22" s="39">
        <f t="shared" si="1"/>
        <v>24.395910780669144</v>
      </c>
      <c r="N22" s="38">
        <v>750</v>
      </c>
      <c r="O22" s="2">
        <v>15708</v>
      </c>
      <c r="P22" s="39">
        <f t="shared" si="2"/>
        <v>401507.89962825278</v>
      </c>
      <c r="Q22" s="41">
        <v>0.95</v>
      </c>
      <c r="R22" s="39">
        <v>1</v>
      </c>
      <c r="S22" s="39">
        <f t="shared" si="3"/>
        <v>381432.5046468401</v>
      </c>
      <c r="T22" s="129">
        <v>0.85</v>
      </c>
      <c r="U22" s="39">
        <f t="shared" si="4"/>
        <v>324.21762894981407</v>
      </c>
      <c r="V22" s="2">
        <v>20</v>
      </c>
      <c r="W22" s="2">
        <v>20</v>
      </c>
      <c r="X22" s="2">
        <v>750</v>
      </c>
      <c r="Y22" s="196">
        <f t="shared" si="9"/>
        <v>1114.2176289498141</v>
      </c>
      <c r="Z22" s="38"/>
      <c r="AA22" s="38"/>
      <c r="AB22" s="38"/>
      <c r="AC22" s="38"/>
      <c r="AD22" s="38"/>
      <c r="AE22" s="176" t="s">
        <v>1491</v>
      </c>
      <c r="AF22" s="185"/>
      <c r="AG22" s="14">
        <f t="shared" si="5"/>
        <v>16458</v>
      </c>
      <c r="AH22" s="15">
        <f t="shared" si="10"/>
        <v>20</v>
      </c>
      <c r="AI22" s="15">
        <f t="shared" si="11"/>
        <v>324.21762894981407</v>
      </c>
      <c r="AJ22" s="14">
        <f t="shared" si="11"/>
        <v>20</v>
      </c>
      <c r="AK22" s="14">
        <f t="shared" si="12"/>
        <v>20</v>
      </c>
      <c r="AL22" s="14">
        <f t="shared" si="13"/>
        <v>750</v>
      </c>
      <c r="AM22" s="15">
        <f t="shared" si="7"/>
        <v>1114.2176289498141</v>
      </c>
      <c r="AN22" s="14"/>
      <c r="AO22" s="14"/>
      <c r="AP22" s="14"/>
      <c r="AQ22" s="14"/>
      <c r="AR22" s="14"/>
    </row>
    <row r="23" spans="2:44" ht="88.9" customHeight="1">
      <c r="B23" s="2"/>
      <c r="C23" s="35" t="s">
        <v>6</v>
      </c>
      <c r="D23" s="36"/>
      <c r="E23" s="2" t="s">
        <v>1490</v>
      </c>
      <c r="F23" s="109" t="s">
        <v>160</v>
      </c>
      <c r="G23" s="109" t="s">
        <v>1467</v>
      </c>
      <c r="H23" s="109" t="s">
        <v>1273</v>
      </c>
      <c r="I23" s="2">
        <v>2024</v>
      </c>
      <c r="J23" s="37">
        <v>12.5</v>
      </c>
      <c r="K23" s="37">
        <v>21</v>
      </c>
      <c r="L23" s="38">
        <f t="shared" ref="L23" si="14">J23*K23</f>
        <v>262.5</v>
      </c>
      <c r="M23" s="39">
        <f t="shared" ref="M23" si="15">L23/10.76</f>
        <v>24.395910780669144</v>
      </c>
      <c r="N23" s="38">
        <v>750</v>
      </c>
      <c r="O23" s="2">
        <v>15708</v>
      </c>
      <c r="P23" s="39">
        <f t="shared" ref="P23" si="16">M23*AG23</f>
        <v>401507.89962825278</v>
      </c>
      <c r="Q23" s="41">
        <v>0.95</v>
      </c>
      <c r="R23" s="39">
        <v>1</v>
      </c>
      <c r="S23" s="39">
        <f t="shared" ref="S23" si="17">M23*AG23*Q23*R23</f>
        <v>381432.5046468401</v>
      </c>
      <c r="T23" s="129">
        <v>0.85</v>
      </c>
      <c r="U23" s="39">
        <f t="shared" ref="U23" si="18">S23/1000*T23</f>
        <v>324.21762894981407</v>
      </c>
      <c r="V23" s="2">
        <v>20</v>
      </c>
      <c r="W23" s="2">
        <v>20</v>
      </c>
      <c r="X23" s="2">
        <v>200</v>
      </c>
      <c r="Y23" s="196">
        <f t="shared" si="9"/>
        <v>564.21762894981407</v>
      </c>
      <c r="Z23" s="38"/>
      <c r="AA23" s="38"/>
      <c r="AB23" s="38"/>
      <c r="AC23" s="38"/>
      <c r="AD23" s="38"/>
      <c r="AE23" s="176" t="s">
        <v>1491</v>
      </c>
      <c r="AF23" s="185"/>
      <c r="AG23" s="14">
        <f t="shared" ref="AG23" si="19">SUM(N23:O23)</f>
        <v>16458</v>
      </c>
      <c r="AH23" s="15">
        <f t="shared" si="10"/>
        <v>20</v>
      </c>
      <c r="AI23" s="15">
        <f t="shared" ref="AI23" si="20">U23+0</f>
        <v>324.21762894981407</v>
      </c>
      <c r="AJ23" s="14">
        <f t="shared" ref="AJ23" si="21">V23+0</f>
        <v>20</v>
      </c>
      <c r="AK23" s="14">
        <f t="shared" si="12"/>
        <v>20</v>
      </c>
      <c r="AL23" s="14">
        <f t="shared" si="13"/>
        <v>200</v>
      </c>
      <c r="AM23" s="15">
        <f t="shared" ref="AM23" si="22">AI23+AJ23+AK23+AL23</f>
        <v>564.21762894981407</v>
      </c>
      <c r="AN23" s="14"/>
      <c r="AO23" s="14"/>
      <c r="AP23" s="14"/>
      <c r="AQ23" s="14"/>
      <c r="AR23" s="14"/>
    </row>
    <row r="24" spans="2:44" ht="75" customHeight="1">
      <c r="B24" s="2">
        <v>14</v>
      </c>
      <c r="C24" s="35" t="s">
        <v>6</v>
      </c>
      <c r="D24" s="36"/>
      <c r="E24" s="2" t="s">
        <v>12</v>
      </c>
      <c r="F24" s="109" t="s">
        <v>161</v>
      </c>
      <c r="G24" s="109" t="s">
        <v>1077</v>
      </c>
      <c r="H24" s="109" t="s">
        <v>207</v>
      </c>
      <c r="I24" s="2">
        <v>2010</v>
      </c>
      <c r="J24" s="37">
        <v>14</v>
      </c>
      <c r="K24" s="37">
        <v>24</v>
      </c>
      <c r="L24" s="38">
        <f t="shared" si="0"/>
        <v>336</v>
      </c>
      <c r="M24" s="39">
        <f t="shared" si="1"/>
        <v>31.226765799256505</v>
      </c>
      <c r="N24" s="38">
        <v>750</v>
      </c>
      <c r="O24" s="2">
        <v>15708</v>
      </c>
      <c r="P24" s="39">
        <f t="shared" si="2"/>
        <v>513930.11152416357</v>
      </c>
      <c r="Q24" s="41">
        <v>0.9</v>
      </c>
      <c r="R24" s="39">
        <v>1</v>
      </c>
      <c r="S24" s="39">
        <f t="shared" si="3"/>
        <v>462537.10037174722</v>
      </c>
      <c r="T24" s="129">
        <v>0.85</v>
      </c>
      <c r="U24" s="39">
        <f t="shared" si="4"/>
        <v>393.15653531598514</v>
      </c>
      <c r="V24" s="2">
        <v>30</v>
      </c>
      <c r="W24" s="2">
        <v>30</v>
      </c>
      <c r="X24" s="2">
        <v>0</v>
      </c>
      <c r="Y24" s="196">
        <f t="shared" si="9"/>
        <v>453.15653531598514</v>
      </c>
      <c r="Z24" s="38"/>
      <c r="AA24" s="38"/>
      <c r="AB24" s="38"/>
      <c r="AC24" s="38"/>
      <c r="AD24" s="38"/>
      <c r="AE24" s="175"/>
      <c r="AF24" s="182"/>
      <c r="AG24" s="10">
        <f t="shared" si="5"/>
        <v>16458</v>
      </c>
      <c r="AH24" s="16">
        <f t="shared" si="10"/>
        <v>30</v>
      </c>
      <c r="AI24" s="16">
        <f t="shared" si="11"/>
        <v>393.15653531598514</v>
      </c>
      <c r="AJ24" s="10">
        <f t="shared" si="11"/>
        <v>30</v>
      </c>
      <c r="AK24" s="10">
        <f t="shared" si="12"/>
        <v>30</v>
      </c>
      <c r="AL24" s="10">
        <f t="shared" si="13"/>
        <v>0</v>
      </c>
      <c r="AM24" s="16">
        <f t="shared" si="7"/>
        <v>453.15653531598514</v>
      </c>
    </row>
    <row r="25" spans="2:44" ht="75" customHeight="1">
      <c r="B25" s="261" t="s">
        <v>915</v>
      </c>
      <c r="C25" s="261"/>
      <c r="D25" s="261"/>
      <c r="E25" s="261"/>
      <c r="F25" s="261"/>
      <c r="G25" s="261"/>
      <c r="H25" s="261"/>
      <c r="I25" s="261"/>
      <c r="J25" s="261"/>
      <c r="K25" s="261"/>
      <c r="L25" s="261"/>
      <c r="M25" s="261"/>
      <c r="N25" s="261"/>
      <c r="O25" s="261"/>
      <c r="P25" s="261"/>
      <c r="Q25" s="261"/>
      <c r="R25" s="261"/>
      <c r="S25" s="261"/>
      <c r="T25" s="129"/>
      <c r="U25" s="39">
        <f>SUM(U19:U24)</f>
        <v>2385.965627788104</v>
      </c>
      <c r="V25" s="81">
        <f>SUM(V19:V24)</f>
        <v>130</v>
      </c>
      <c r="W25" s="81">
        <f>SUM(W19:W24)</f>
        <v>130</v>
      </c>
      <c r="X25" s="81">
        <f>SUM(X19:X24)</f>
        <v>2450</v>
      </c>
      <c r="Y25" s="196">
        <f>SUM(Y19:Y24)</f>
        <v>5095.965627788104</v>
      </c>
      <c r="Z25" s="38"/>
      <c r="AA25" s="38"/>
      <c r="AB25" s="38"/>
      <c r="AC25" s="38"/>
      <c r="AD25" s="38"/>
      <c r="AE25" s="175"/>
      <c r="AF25" s="185"/>
      <c r="AG25" s="14"/>
      <c r="AH25" s="15"/>
      <c r="AI25" s="15">
        <f>तेरीज!D4+0</f>
        <v>2385.965627788104</v>
      </c>
      <c r="AJ25" s="14"/>
      <c r="AK25" s="14"/>
      <c r="AL25" s="14"/>
      <c r="AM25" s="15"/>
      <c r="AN25" s="14"/>
      <c r="AO25" s="14"/>
      <c r="AP25" s="14"/>
      <c r="AQ25" s="14"/>
      <c r="AR25" s="14"/>
    </row>
    <row r="26" spans="2:44" ht="75" customHeight="1">
      <c r="B26" s="2">
        <v>15</v>
      </c>
      <c r="C26" s="35" t="s">
        <v>6</v>
      </c>
      <c r="D26" s="36"/>
      <c r="E26" s="2" t="s">
        <v>13</v>
      </c>
      <c r="F26" s="109" t="s">
        <v>1078</v>
      </c>
      <c r="G26" s="109" t="s">
        <v>7</v>
      </c>
      <c r="H26" s="109" t="s">
        <v>515</v>
      </c>
      <c r="I26" s="2">
        <v>2010</v>
      </c>
      <c r="J26" s="37">
        <v>17</v>
      </c>
      <c r="K26" s="37">
        <v>34</v>
      </c>
      <c r="L26" s="38">
        <f t="shared" si="0"/>
        <v>578</v>
      </c>
      <c r="M26" s="39">
        <f t="shared" si="1"/>
        <v>53.717472118959108</v>
      </c>
      <c r="N26" s="38">
        <v>750</v>
      </c>
      <c r="O26" s="2">
        <v>15708</v>
      </c>
      <c r="P26" s="39">
        <f t="shared" si="2"/>
        <v>884082.15613382903</v>
      </c>
      <c r="Q26" s="41">
        <v>0.9</v>
      </c>
      <c r="R26" s="39">
        <v>1</v>
      </c>
      <c r="S26" s="39">
        <f t="shared" si="3"/>
        <v>795673.94052044617</v>
      </c>
      <c r="T26" s="129">
        <v>0.85</v>
      </c>
      <c r="U26" s="39">
        <f t="shared" si="4"/>
        <v>676.32284944237927</v>
      </c>
      <c r="V26" s="2">
        <v>30</v>
      </c>
      <c r="W26" s="2">
        <v>30</v>
      </c>
      <c r="X26" s="2">
        <v>750</v>
      </c>
      <c r="Y26" s="196">
        <f>U26+V26+W26+X26</f>
        <v>1486.3228494423793</v>
      </c>
      <c r="Z26" s="38"/>
      <c r="AA26" s="38"/>
      <c r="AB26" s="38"/>
      <c r="AC26" s="38"/>
      <c r="AD26" s="38"/>
      <c r="AE26" s="175"/>
      <c r="AF26" s="185"/>
      <c r="AG26" s="14">
        <f t="shared" si="5"/>
        <v>16458</v>
      </c>
      <c r="AH26" s="15">
        <f>V26+0</f>
        <v>30</v>
      </c>
      <c r="AI26" s="15">
        <f t="shared" ref="AI26:AJ30" si="23">U26+0</f>
        <v>676.32284944237927</v>
      </c>
      <c r="AJ26" s="14">
        <f t="shared" si="23"/>
        <v>30</v>
      </c>
      <c r="AK26" s="14">
        <f>V26+0</f>
        <v>30</v>
      </c>
      <c r="AL26" s="14">
        <f>X26+0</f>
        <v>750</v>
      </c>
      <c r="AM26" s="15">
        <f t="shared" si="7"/>
        <v>1486.3228494423793</v>
      </c>
      <c r="AN26" s="14"/>
      <c r="AO26" s="14"/>
      <c r="AP26" s="14"/>
      <c r="AQ26" s="14"/>
      <c r="AR26" s="14"/>
    </row>
    <row r="27" spans="2:44" ht="75" customHeight="1">
      <c r="B27" s="2">
        <v>16</v>
      </c>
      <c r="C27" s="35" t="s">
        <v>6</v>
      </c>
      <c r="D27" s="36"/>
      <c r="E27" s="2" t="s">
        <v>14</v>
      </c>
      <c r="F27" s="109" t="s">
        <v>536</v>
      </c>
      <c r="G27" s="109" t="s">
        <v>7</v>
      </c>
      <c r="H27" s="109" t="s">
        <v>515</v>
      </c>
      <c r="I27" s="2">
        <v>2010</v>
      </c>
      <c r="J27" s="37">
        <v>16</v>
      </c>
      <c r="K27" s="37">
        <v>34</v>
      </c>
      <c r="L27" s="38">
        <f t="shared" si="0"/>
        <v>544</v>
      </c>
      <c r="M27" s="39">
        <f t="shared" si="1"/>
        <v>50.557620817843869</v>
      </c>
      <c r="N27" s="38">
        <v>750</v>
      </c>
      <c r="O27" s="2">
        <v>15708</v>
      </c>
      <c r="P27" s="39">
        <f t="shared" si="2"/>
        <v>832077.32342007442</v>
      </c>
      <c r="Q27" s="41">
        <v>0.9</v>
      </c>
      <c r="R27" s="39">
        <v>1</v>
      </c>
      <c r="S27" s="39">
        <f t="shared" si="3"/>
        <v>748869.59107806697</v>
      </c>
      <c r="T27" s="129">
        <v>0.85</v>
      </c>
      <c r="U27" s="39">
        <f t="shared" si="4"/>
        <v>636.53915241635684</v>
      </c>
      <c r="V27" s="2">
        <v>30</v>
      </c>
      <c r="W27" s="2">
        <v>30</v>
      </c>
      <c r="X27" s="2">
        <v>750</v>
      </c>
      <c r="Y27" s="196">
        <f>U27+V27+W27+X27</f>
        <v>1446.539152416357</v>
      </c>
      <c r="Z27" s="38"/>
      <c r="AA27" s="38"/>
      <c r="AB27" s="38"/>
      <c r="AC27" s="38"/>
      <c r="AD27" s="38"/>
      <c r="AE27" s="175"/>
      <c r="AF27" s="185"/>
      <c r="AG27" s="14">
        <f t="shared" si="5"/>
        <v>16458</v>
      </c>
      <c r="AH27" s="15">
        <f>V27+0</f>
        <v>30</v>
      </c>
      <c r="AI27" s="15">
        <f t="shared" si="23"/>
        <v>636.53915241635684</v>
      </c>
      <c r="AJ27" s="14">
        <f t="shared" si="23"/>
        <v>30</v>
      </c>
      <c r="AK27" s="14">
        <f>V27+0</f>
        <v>30</v>
      </c>
      <c r="AL27" s="14">
        <f>X27+0</f>
        <v>750</v>
      </c>
      <c r="AM27" s="15">
        <f t="shared" si="7"/>
        <v>1446.539152416357</v>
      </c>
      <c r="AN27" s="14"/>
      <c r="AO27" s="14"/>
      <c r="AP27" s="14"/>
      <c r="AQ27" s="14"/>
      <c r="AR27" s="14"/>
    </row>
    <row r="28" spans="2:44" ht="75" customHeight="1">
      <c r="B28" s="2">
        <v>17</v>
      </c>
      <c r="C28" s="35" t="s">
        <v>6</v>
      </c>
      <c r="D28" s="36"/>
      <c r="E28" s="2">
        <v>14</v>
      </c>
      <c r="F28" s="109" t="s">
        <v>537</v>
      </c>
      <c r="G28" s="109" t="s">
        <v>7</v>
      </c>
      <c r="H28" s="109" t="s">
        <v>516</v>
      </c>
      <c r="I28" s="2">
        <v>2006</v>
      </c>
      <c r="J28" s="37">
        <v>28</v>
      </c>
      <c r="K28" s="37">
        <v>24</v>
      </c>
      <c r="L28" s="38">
        <f t="shared" si="0"/>
        <v>672</v>
      </c>
      <c r="M28" s="39">
        <f t="shared" si="1"/>
        <v>62.45353159851301</v>
      </c>
      <c r="N28" s="38">
        <v>750</v>
      </c>
      <c r="O28" s="2">
        <v>15708</v>
      </c>
      <c r="P28" s="39">
        <f t="shared" si="2"/>
        <v>1027860.2230483271</v>
      </c>
      <c r="Q28" s="41">
        <v>0.8</v>
      </c>
      <c r="R28" s="39">
        <v>1</v>
      </c>
      <c r="S28" s="39">
        <f t="shared" si="3"/>
        <v>822288.17843866174</v>
      </c>
      <c r="T28" s="129">
        <v>0.85</v>
      </c>
      <c r="U28" s="39">
        <f t="shared" si="4"/>
        <v>698.94495167286243</v>
      </c>
      <c r="V28" s="2">
        <v>30</v>
      </c>
      <c r="W28" s="2">
        <v>30</v>
      </c>
      <c r="X28" s="2">
        <v>750</v>
      </c>
      <c r="Y28" s="196">
        <f>U28+V28+W28+X28</f>
        <v>1508.9449516728623</v>
      </c>
      <c r="Z28" s="38"/>
      <c r="AA28" s="38"/>
      <c r="AB28" s="38"/>
      <c r="AC28" s="38"/>
      <c r="AD28" s="38"/>
      <c r="AE28" s="175"/>
      <c r="AF28" s="182"/>
      <c r="AG28" s="10">
        <f t="shared" si="5"/>
        <v>16458</v>
      </c>
      <c r="AH28" s="16">
        <f>V28+0</f>
        <v>30</v>
      </c>
      <c r="AI28" s="16">
        <f t="shared" si="23"/>
        <v>698.94495167286243</v>
      </c>
      <c r="AJ28" s="10">
        <f t="shared" si="23"/>
        <v>30</v>
      </c>
      <c r="AK28" s="10">
        <f>V28+0</f>
        <v>30</v>
      </c>
      <c r="AL28" s="10">
        <f>X28+0</f>
        <v>750</v>
      </c>
      <c r="AM28" s="16">
        <f t="shared" si="7"/>
        <v>1508.9449516728623</v>
      </c>
    </row>
    <row r="29" spans="2:44" ht="75" customHeight="1">
      <c r="B29" s="2">
        <v>18</v>
      </c>
      <c r="C29" s="35" t="s">
        <v>6</v>
      </c>
      <c r="D29" s="36"/>
      <c r="E29" s="2" t="s">
        <v>15</v>
      </c>
      <c r="F29" s="109" t="s">
        <v>538</v>
      </c>
      <c r="G29" s="109" t="s">
        <v>7</v>
      </c>
      <c r="H29" s="109" t="s">
        <v>208</v>
      </c>
      <c r="I29" s="2">
        <v>1977</v>
      </c>
      <c r="J29" s="37">
        <v>20</v>
      </c>
      <c r="K29" s="37">
        <v>20</v>
      </c>
      <c r="L29" s="38">
        <f t="shared" si="0"/>
        <v>400</v>
      </c>
      <c r="M29" s="39">
        <f t="shared" si="1"/>
        <v>37.174721189591082</v>
      </c>
      <c r="N29" s="81">
        <v>750</v>
      </c>
      <c r="O29" s="2">
        <v>7115</v>
      </c>
      <c r="P29" s="39">
        <f t="shared" si="2"/>
        <v>292379.18215613387</v>
      </c>
      <c r="Q29" s="41">
        <v>0.85</v>
      </c>
      <c r="R29" s="39">
        <v>1</v>
      </c>
      <c r="S29" s="39">
        <f t="shared" si="3"/>
        <v>248522.30483271379</v>
      </c>
      <c r="T29" s="129">
        <v>0.75</v>
      </c>
      <c r="U29" s="39">
        <f t="shared" si="4"/>
        <v>186.39172862453535</v>
      </c>
      <c r="V29" s="2">
        <v>30</v>
      </c>
      <c r="W29" s="2">
        <v>30</v>
      </c>
      <c r="X29" s="2">
        <v>0</v>
      </c>
      <c r="Y29" s="196">
        <f>U29+V29+W29+X29</f>
        <v>246.39172862453535</v>
      </c>
      <c r="Z29" s="38"/>
      <c r="AA29" s="38"/>
      <c r="AB29" s="38"/>
      <c r="AC29" s="38"/>
      <c r="AD29" s="38"/>
      <c r="AE29" s="175"/>
      <c r="AF29" s="182"/>
      <c r="AG29" s="10">
        <f t="shared" si="5"/>
        <v>7865</v>
      </c>
      <c r="AH29" s="16">
        <f>V29+0</f>
        <v>30</v>
      </c>
      <c r="AI29" s="16">
        <f t="shared" si="23"/>
        <v>186.39172862453535</v>
      </c>
      <c r="AJ29" s="10">
        <f t="shared" si="23"/>
        <v>30</v>
      </c>
      <c r="AK29" s="10">
        <f>V29+0</f>
        <v>30</v>
      </c>
      <c r="AL29" s="10">
        <f>X29+0</f>
        <v>0</v>
      </c>
      <c r="AM29" s="16">
        <f t="shared" si="7"/>
        <v>246.39172862453535</v>
      </c>
    </row>
    <row r="30" spans="2:44" ht="75" customHeight="1">
      <c r="B30" s="2">
        <v>19</v>
      </c>
      <c r="C30" s="35" t="s">
        <v>6</v>
      </c>
      <c r="D30" s="36"/>
      <c r="E30" s="2" t="s">
        <v>16</v>
      </c>
      <c r="F30" s="109" t="s">
        <v>8</v>
      </c>
      <c r="G30" s="109" t="s">
        <v>585</v>
      </c>
      <c r="H30" s="109" t="s">
        <v>518</v>
      </c>
      <c r="I30" s="2">
        <v>2018</v>
      </c>
      <c r="J30" s="37">
        <v>15</v>
      </c>
      <c r="K30" s="37">
        <v>20</v>
      </c>
      <c r="L30" s="38">
        <f t="shared" si="0"/>
        <v>300</v>
      </c>
      <c r="M30" s="39">
        <f t="shared" si="1"/>
        <v>27.881040892193308</v>
      </c>
      <c r="N30" s="38">
        <v>750</v>
      </c>
      <c r="O30" s="2">
        <v>15708</v>
      </c>
      <c r="P30" s="39">
        <f t="shared" si="2"/>
        <v>458866.17100371746</v>
      </c>
      <c r="Q30" s="41">
        <v>1</v>
      </c>
      <c r="R30" s="39">
        <v>1</v>
      </c>
      <c r="S30" s="39">
        <f t="shared" si="3"/>
        <v>458866.17100371746</v>
      </c>
      <c r="T30" s="129">
        <v>0.85</v>
      </c>
      <c r="U30" s="39">
        <f t="shared" si="4"/>
        <v>390.03624535315981</v>
      </c>
      <c r="V30" s="2">
        <v>30</v>
      </c>
      <c r="W30" s="2">
        <v>30</v>
      </c>
      <c r="X30" s="2">
        <v>750</v>
      </c>
      <c r="Y30" s="196">
        <f>U30+V30+W30+X30</f>
        <v>1200.0362453531598</v>
      </c>
      <c r="Z30" s="38"/>
      <c r="AA30" s="38"/>
      <c r="AB30" s="38"/>
      <c r="AC30" s="38"/>
      <c r="AD30" s="38"/>
      <c r="AE30" s="175"/>
      <c r="AF30" s="182"/>
      <c r="AG30" s="9">
        <f t="shared" si="5"/>
        <v>16458</v>
      </c>
      <c r="AH30" s="13">
        <f>V30+0</f>
        <v>30</v>
      </c>
      <c r="AI30" s="13">
        <f t="shared" si="23"/>
        <v>390.03624535315981</v>
      </c>
      <c r="AJ30" s="9">
        <f t="shared" si="23"/>
        <v>30</v>
      </c>
      <c r="AK30" s="9">
        <f>V30+0</f>
        <v>30</v>
      </c>
      <c r="AL30" s="9">
        <f>X30+0</f>
        <v>750</v>
      </c>
      <c r="AM30" s="13">
        <f t="shared" si="7"/>
        <v>1200.0362453531598</v>
      </c>
      <c r="AN30" s="9"/>
      <c r="AO30" s="9"/>
      <c r="AP30" s="9"/>
      <c r="AQ30" s="9"/>
      <c r="AR30" s="9"/>
    </row>
    <row r="31" spans="2:44" ht="75" customHeight="1">
      <c r="B31" s="261" t="s">
        <v>915</v>
      </c>
      <c r="C31" s="261"/>
      <c r="D31" s="261"/>
      <c r="E31" s="261"/>
      <c r="F31" s="261"/>
      <c r="G31" s="261"/>
      <c r="H31" s="261"/>
      <c r="I31" s="261"/>
      <c r="J31" s="261"/>
      <c r="K31" s="261"/>
      <c r="L31" s="261"/>
      <c r="M31" s="261"/>
      <c r="N31" s="261"/>
      <c r="O31" s="261"/>
      <c r="P31" s="261"/>
      <c r="Q31" s="261"/>
      <c r="R31" s="261"/>
      <c r="S31" s="261"/>
      <c r="T31" s="129"/>
      <c r="U31" s="39">
        <f>SUM(U26:U30)</f>
        <v>2588.2349275092938</v>
      </c>
      <c r="V31" s="81">
        <f>SUM(V26:V30)</f>
        <v>150</v>
      </c>
      <c r="W31" s="81">
        <f>SUM(W26:W30)</f>
        <v>150</v>
      </c>
      <c r="X31" s="81">
        <f>SUM(X26:X30)</f>
        <v>3000</v>
      </c>
      <c r="Y31" s="196">
        <f>SUM(Y26:Y30)</f>
        <v>5888.2349275092938</v>
      </c>
      <c r="Z31" s="38"/>
      <c r="AA31" s="38"/>
      <c r="AB31" s="38"/>
      <c r="AC31" s="38"/>
      <c r="AD31" s="38"/>
      <c r="AE31" s="175"/>
      <c r="AF31" s="185"/>
      <c r="AG31" s="14"/>
      <c r="AH31" s="15"/>
      <c r="AI31" s="15">
        <f>तेरीज!D5+0</f>
        <v>2588.2349275092938</v>
      </c>
      <c r="AJ31" s="14"/>
      <c r="AK31" s="14"/>
      <c r="AL31" s="14"/>
      <c r="AM31" s="15"/>
      <c r="AN31" s="14"/>
      <c r="AO31" s="14"/>
      <c r="AP31" s="14"/>
      <c r="AQ31" s="14"/>
      <c r="AR31" s="14"/>
    </row>
    <row r="32" spans="2:44" ht="75" customHeight="1">
      <c r="B32" s="2">
        <v>20</v>
      </c>
      <c r="C32" s="35" t="s">
        <v>6</v>
      </c>
      <c r="D32" s="36"/>
      <c r="E32" s="2">
        <v>16</v>
      </c>
      <c r="F32" s="109" t="s">
        <v>17</v>
      </c>
      <c r="G32" s="109" t="s">
        <v>532</v>
      </c>
      <c r="H32" s="109" t="s">
        <v>517</v>
      </c>
      <c r="I32" s="2">
        <v>1989</v>
      </c>
      <c r="J32" s="37">
        <v>27</v>
      </c>
      <c r="K32" s="37">
        <v>23</v>
      </c>
      <c r="L32" s="38">
        <f t="shared" si="0"/>
        <v>621</v>
      </c>
      <c r="M32" s="39">
        <f t="shared" si="1"/>
        <v>57.713754646840151</v>
      </c>
      <c r="N32" s="81">
        <v>750</v>
      </c>
      <c r="O32" s="2">
        <v>0</v>
      </c>
      <c r="P32" s="39">
        <f t="shared" si="2"/>
        <v>43285.31598513011</v>
      </c>
      <c r="Q32" s="40">
        <v>1</v>
      </c>
      <c r="R32" s="39">
        <v>1</v>
      </c>
      <c r="S32" s="39">
        <f t="shared" si="3"/>
        <v>43285.31598513011</v>
      </c>
      <c r="T32" s="129">
        <v>0</v>
      </c>
      <c r="U32" s="39">
        <f t="shared" si="4"/>
        <v>0</v>
      </c>
      <c r="V32" s="2">
        <v>0</v>
      </c>
      <c r="W32" s="2">
        <v>0</v>
      </c>
      <c r="X32" s="2">
        <v>0</v>
      </c>
      <c r="Y32" s="196">
        <f>U32+V32+W32+X32</f>
        <v>0</v>
      </c>
      <c r="Z32" s="38"/>
      <c r="AA32" s="38"/>
      <c r="AB32" s="38"/>
      <c r="AC32" s="38"/>
      <c r="AD32" s="38"/>
      <c r="AE32" s="175"/>
      <c r="AF32" s="185"/>
      <c r="AG32" s="14">
        <f t="shared" si="5"/>
        <v>750</v>
      </c>
      <c r="AH32" s="15">
        <f>V32+0</f>
        <v>0</v>
      </c>
      <c r="AI32" s="15">
        <f t="shared" ref="AI32:AJ36" si="24">U32+0</f>
        <v>0</v>
      </c>
      <c r="AJ32" s="14">
        <f t="shared" si="24"/>
        <v>0</v>
      </c>
      <c r="AK32" s="14">
        <f>V32+0</f>
        <v>0</v>
      </c>
      <c r="AL32" s="14">
        <f>X32+0</f>
        <v>0</v>
      </c>
      <c r="AM32" s="15">
        <f t="shared" si="7"/>
        <v>0</v>
      </c>
      <c r="AN32" s="14"/>
      <c r="AO32" s="14"/>
      <c r="AP32" s="14"/>
      <c r="AQ32" s="14"/>
      <c r="AR32" s="14"/>
    </row>
    <row r="33" spans="2:44" ht="75" customHeight="1">
      <c r="B33" s="2">
        <v>21</v>
      </c>
      <c r="C33" s="35" t="s">
        <v>6</v>
      </c>
      <c r="D33" s="36"/>
      <c r="E33" s="2">
        <v>17</v>
      </c>
      <c r="F33" s="109" t="s">
        <v>18</v>
      </c>
      <c r="G33" s="109" t="s">
        <v>532</v>
      </c>
      <c r="H33" s="109" t="s">
        <v>209</v>
      </c>
      <c r="I33" s="2">
        <v>1989</v>
      </c>
      <c r="J33" s="37">
        <v>30</v>
      </c>
      <c r="K33" s="37">
        <v>35</v>
      </c>
      <c r="L33" s="38">
        <f t="shared" si="0"/>
        <v>1050</v>
      </c>
      <c r="M33" s="39">
        <f t="shared" si="1"/>
        <v>97.583643122676577</v>
      </c>
      <c r="N33" s="81">
        <v>750</v>
      </c>
      <c r="O33" s="2">
        <v>0</v>
      </c>
      <c r="P33" s="39">
        <f t="shared" si="2"/>
        <v>73187.732342007439</v>
      </c>
      <c r="Q33" s="40">
        <v>1</v>
      </c>
      <c r="R33" s="39">
        <v>1</v>
      </c>
      <c r="S33" s="39">
        <f t="shared" si="3"/>
        <v>73187.732342007439</v>
      </c>
      <c r="T33" s="129">
        <v>0</v>
      </c>
      <c r="U33" s="39">
        <f t="shared" si="4"/>
        <v>0</v>
      </c>
      <c r="V33" s="2">
        <v>0</v>
      </c>
      <c r="W33" s="2">
        <v>0</v>
      </c>
      <c r="X33" s="2">
        <v>0</v>
      </c>
      <c r="Y33" s="196">
        <f>U33+V33+W33+X33</f>
        <v>0</v>
      </c>
      <c r="Z33" s="38"/>
      <c r="AA33" s="38"/>
      <c r="AB33" s="38"/>
      <c r="AC33" s="38"/>
      <c r="AD33" s="38"/>
      <c r="AE33" s="175"/>
      <c r="AF33" s="185"/>
      <c r="AG33" s="14">
        <f t="shared" si="5"/>
        <v>750</v>
      </c>
      <c r="AH33" s="15">
        <f>V33+0</f>
        <v>0</v>
      </c>
      <c r="AI33" s="15">
        <f t="shared" si="24"/>
        <v>0</v>
      </c>
      <c r="AJ33" s="14">
        <f t="shared" si="24"/>
        <v>0</v>
      </c>
      <c r="AK33" s="14">
        <f>V33+0</f>
        <v>0</v>
      </c>
      <c r="AL33" s="14">
        <f>X33+0</f>
        <v>0</v>
      </c>
      <c r="AM33" s="15">
        <f t="shared" si="7"/>
        <v>0</v>
      </c>
      <c r="AN33" s="14"/>
      <c r="AO33" s="14"/>
      <c r="AP33" s="14"/>
      <c r="AQ33" s="14"/>
      <c r="AR33" s="14"/>
    </row>
    <row r="34" spans="2:44" ht="75" customHeight="1">
      <c r="B34" s="2">
        <v>22</v>
      </c>
      <c r="C34" s="35" t="s">
        <v>6</v>
      </c>
      <c r="D34" s="36"/>
      <c r="E34" s="2">
        <v>18</v>
      </c>
      <c r="F34" s="109" t="s">
        <v>1541</v>
      </c>
      <c r="G34" s="109" t="s">
        <v>7</v>
      </c>
      <c r="H34" s="109" t="s">
        <v>516</v>
      </c>
      <c r="I34" s="2">
        <v>2010</v>
      </c>
      <c r="J34" s="37">
        <v>26</v>
      </c>
      <c r="K34" s="37">
        <v>26</v>
      </c>
      <c r="L34" s="38">
        <f t="shared" si="0"/>
        <v>676</v>
      </c>
      <c r="M34" s="39">
        <f t="shared" si="1"/>
        <v>62.825278810408925</v>
      </c>
      <c r="N34" s="38">
        <v>750</v>
      </c>
      <c r="O34" s="2">
        <v>15708</v>
      </c>
      <c r="P34" s="39">
        <f t="shared" si="2"/>
        <v>1033978.4386617101</v>
      </c>
      <c r="Q34" s="41">
        <v>0.9</v>
      </c>
      <c r="R34" s="39">
        <v>1</v>
      </c>
      <c r="S34" s="39">
        <f t="shared" si="3"/>
        <v>930580.59479553916</v>
      </c>
      <c r="T34" s="129">
        <v>0.85</v>
      </c>
      <c r="U34" s="39">
        <f t="shared" si="4"/>
        <v>790.99350557620824</v>
      </c>
      <c r="V34" s="2">
        <v>30</v>
      </c>
      <c r="W34" s="2">
        <v>30</v>
      </c>
      <c r="X34" s="2">
        <v>750</v>
      </c>
      <c r="Y34" s="196">
        <f>U34+V34+W34+X34</f>
        <v>1600.9935055762082</v>
      </c>
      <c r="Z34" s="38"/>
      <c r="AA34" s="38"/>
      <c r="AB34" s="38"/>
      <c r="AC34" s="38"/>
      <c r="AD34" s="38"/>
      <c r="AE34" s="177" t="s">
        <v>1540</v>
      </c>
      <c r="AF34" s="182"/>
      <c r="AG34" s="9">
        <f t="shared" si="5"/>
        <v>16458</v>
      </c>
      <c r="AH34" s="13">
        <f>V34+0</f>
        <v>30</v>
      </c>
      <c r="AI34" s="13">
        <f t="shared" si="24"/>
        <v>790.99350557620824</v>
      </c>
      <c r="AJ34" s="9">
        <f t="shared" si="24"/>
        <v>30</v>
      </c>
      <c r="AK34" s="9">
        <f>V34+0</f>
        <v>30</v>
      </c>
      <c r="AL34" s="9">
        <f>X34+0</f>
        <v>750</v>
      </c>
      <c r="AM34" s="13">
        <f t="shared" si="7"/>
        <v>1600.9935055762082</v>
      </c>
      <c r="AN34" s="9"/>
      <c r="AO34" s="9"/>
      <c r="AP34" s="9"/>
      <c r="AQ34" s="9"/>
      <c r="AR34" s="9"/>
    </row>
    <row r="35" spans="2:44" ht="75" customHeight="1">
      <c r="B35" s="2">
        <v>23</v>
      </c>
      <c r="C35" s="35" t="s">
        <v>6</v>
      </c>
      <c r="D35" s="36"/>
      <c r="E35" s="2">
        <v>19</v>
      </c>
      <c r="F35" s="109" t="s">
        <v>586</v>
      </c>
      <c r="G35" s="109" t="s">
        <v>7</v>
      </c>
      <c r="H35" s="109" t="s">
        <v>507</v>
      </c>
      <c r="I35" s="2">
        <v>1976</v>
      </c>
      <c r="J35" s="37">
        <v>23</v>
      </c>
      <c r="K35" s="37">
        <v>46</v>
      </c>
      <c r="L35" s="38">
        <f t="shared" si="0"/>
        <v>1058</v>
      </c>
      <c r="M35" s="39">
        <f t="shared" si="1"/>
        <v>98.327137546468407</v>
      </c>
      <c r="N35" s="38">
        <v>750</v>
      </c>
      <c r="O35" s="2">
        <v>11088</v>
      </c>
      <c r="P35" s="39">
        <f t="shared" si="2"/>
        <v>1163996.654275093</v>
      </c>
      <c r="Q35" s="41">
        <v>0.85</v>
      </c>
      <c r="R35" s="39">
        <v>1</v>
      </c>
      <c r="S35" s="39">
        <f t="shared" si="3"/>
        <v>989397.15613382903</v>
      </c>
      <c r="T35" s="129">
        <v>0.75</v>
      </c>
      <c r="U35" s="39">
        <f t="shared" si="4"/>
        <v>742.04786710037183</v>
      </c>
      <c r="V35" s="2">
        <v>40</v>
      </c>
      <c r="W35" s="2">
        <v>40</v>
      </c>
      <c r="X35" s="2">
        <v>0</v>
      </c>
      <c r="Y35" s="196">
        <f>U35+V35+W35+X35</f>
        <v>822.04786710037183</v>
      </c>
      <c r="Z35" s="38"/>
      <c r="AA35" s="38"/>
      <c r="AB35" s="38"/>
      <c r="AC35" s="38"/>
      <c r="AD35" s="38"/>
      <c r="AE35" s="175"/>
      <c r="AF35" s="185"/>
      <c r="AG35" s="14">
        <f t="shared" si="5"/>
        <v>11838</v>
      </c>
      <c r="AH35" s="15">
        <f>V35+0</f>
        <v>40</v>
      </c>
      <c r="AI35" s="15">
        <f t="shared" si="24"/>
        <v>742.04786710037183</v>
      </c>
      <c r="AJ35" s="14">
        <f t="shared" si="24"/>
        <v>40</v>
      </c>
      <c r="AK35" s="14">
        <f>V35+0</f>
        <v>40</v>
      </c>
      <c r="AL35" s="14">
        <f>X35+0</f>
        <v>0</v>
      </c>
      <c r="AM35" s="15">
        <f t="shared" si="7"/>
        <v>822.04786710037183</v>
      </c>
      <c r="AN35" s="14"/>
      <c r="AO35" s="14"/>
      <c r="AP35" s="14"/>
      <c r="AQ35" s="14"/>
      <c r="AR35" s="14"/>
    </row>
    <row r="36" spans="2:44" ht="75" customHeight="1">
      <c r="B36" s="2">
        <v>24</v>
      </c>
      <c r="C36" s="35" t="s">
        <v>6</v>
      </c>
      <c r="D36" s="36"/>
      <c r="E36" s="2">
        <v>20</v>
      </c>
      <c r="F36" s="109" t="s">
        <v>539</v>
      </c>
      <c r="G36" s="109" t="s">
        <v>7</v>
      </c>
      <c r="H36" s="109" t="s">
        <v>210</v>
      </c>
      <c r="I36" s="2">
        <v>1976</v>
      </c>
      <c r="J36" s="37">
        <v>40</v>
      </c>
      <c r="K36" s="37">
        <v>33</v>
      </c>
      <c r="L36" s="38">
        <f t="shared" si="0"/>
        <v>1320</v>
      </c>
      <c r="M36" s="39">
        <f t="shared" si="1"/>
        <v>122.67657992565056</v>
      </c>
      <c r="N36" s="81">
        <v>750</v>
      </c>
      <c r="O36" s="2">
        <v>7115</v>
      </c>
      <c r="P36" s="39">
        <f t="shared" si="2"/>
        <v>964851.3011152416</v>
      </c>
      <c r="Q36" s="41">
        <v>0.85</v>
      </c>
      <c r="R36" s="39">
        <v>1</v>
      </c>
      <c r="S36" s="39">
        <f t="shared" si="3"/>
        <v>820123.6059479554</v>
      </c>
      <c r="T36" s="129">
        <v>0.75</v>
      </c>
      <c r="U36" s="39">
        <f t="shared" si="4"/>
        <v>615.09270446096662</v>
      </c>
      <c r="V36" s="2">
        <v>40</v>
      </c>
      <c r="W36" s="2">
        <v>40</v>
      </c>
      <c r="X36" s="2">
        <v>200</v>
      </c>
      <c r="Y36" s="196">
        <f>U36+V36+W36+X36</f>
        <v>895.09270446096662</v>
      </c>
      <c r="Z36" s="38"/>
      <c r="AA36" s="38"/>
      <c r="AB36" s="38"/>
      <c r="AC36" s="38"/>
      <c r="AD36" s="38"/>
      <c r="AE36" s="175"/>
      <c r="AF36" s="182"/>
      <c r="AG36" s="10">
        <f t="shared" si="5"/>
        <v>7865</v>
      </c>
      <c r="AH36" s="16">
        <f>V36+0</f>
        <v>40</v>
      </c>
      <c r="AI36" s="16">
        <f t="shared" si="24"/>
        <v>615.09270446096662</v>
      </c>
      <c r="AJ36" s="10">
        <f t="shared" si="24"/>
        <v>40</v>
      </c>
      <c r="AK36" s="10">
        <f>V36+0</f>
        <v>40</v>
      </c>
      <c r="AL36" s="10">
        <f>X36+0</f>
        <v>200</v>
      </c>
      <c r="AM36" s="16">
        <f t="shared" si="7"/>
        <v>895.09270446096662</v>
      </c>
    </row>
    <row r="37" spans="2:44" ht="75" customHeight="1">
      <c r="B37" s="259" t="s">
        <v>915</v>
      </c>
      <c r="C37" s="259"/>
      <c r="D37" s="259"/>
      <c r="E37" s="259"/>
      <c r="F37" s="259"/>
      <c r="G37" s="259"/>
      <c r="H37" s="259"/>
      <c r="I37" s="259"/>
      <c r="J37" s="259"/>
      <c r="K37" s="259"/>
      <c r="L37" s="259"/>
      <c r="M37" s="259"/>
      <c r="N37" s="259"/>
      <c r="O37" s="259"/>
      <c r="P37" s="259"/>
      <c r="Q37" s="259"/>
      <c r="R37" s="259"/>
      <c r="S37" s="259"/>
      <c r="T37" s="129"/>
      <c r="U37" s="39">
        <f>SUM(U32:U36)</f>
        <v>2148.1340771375467</v>
      </c>
      <c r="V37" s="81">
        <f>SUM(V32:V36)</f>
        <v>110</v>
      </c>
      <c r="W37" s="81">
        <f>SUM(W32:W36)</f>
        <v>110</v>
      </c>
      <c r="X37" s="81">
        <f>SUM(X32:X36)</f>
        <v>950</v>
      </c>
      <c r="Y37" s="196">
        <f>SUM(Y32:Y36)</f>
        <v>3318.1340771375467</v>
      </c>
      <c r="Z37" s="38"/>
      <c r="AA37" s="38"/>
      <c r="AB37" s="38"/>
      <c r="AC37" s="38"/>
      <c r="AD37" s="38"/>
      <c r="AE37" s="175"/>
      <c r="AF37" s="184"/>
      <c r="AG37" s="11"/>
      <c r="AH37" s="12"/>
      <c r="AI37" s="12">
        <f>तेरीज!D6+0</f>
        <v>2148.1340771375467</v>
      </c>
      <c r="AJ37" s="11"/>
      <c r="AK37" s="11"/>
      <c r="AL37" s="11"/>
      <c r="AM37" s="12"/>
      <c r="AN37" s="11"/>
      <c r="AO37" s="11"/>
      <c r="AP37" s="11"/>
      <c r="AQ37" s="11"/>
      <c r="AR37" s="11"/>
    </row>
    <row r="38" spans="2:44" ht="75" customHeight="1">
      <c r="B38" s="2">
        <v>25</v>
      </c>
      <c r="C38" s="35" t="s">
        <v>6</v>
      </c>
      <c r="D38" s="36"/>
      <c r="E38" s="2">
        <v>21</v>
      </c>
      <c r="F38" s="109" t="s">
        <v>540</v>
      </c>
      <c r="G38" s="109" t="s">
        <v>7</v>
      </c>
      <c r="H38" s="43" t="s">
        <v>211</v>
      </c>
      <c r="I38" s="2">
        <v>1976</v>
      </c>
      <c r="J38" s="37">
        <v>19</v>
      </c>
      <c r="K38" s="37">
        <v>12</v>
      </c>
      <c r="L38" s="38">
        <f t="shared" si="0"/>
        <v>228</v>
      </c>
      <c r="M38" s="39">
        <f t="shared" si="1"/>
        <v>21.189591078066915</v>
      </c>
      <c r="N38" s="38">
        <v>750</v>
      </c>
      <c r="O38" s="2">
        <v>11088</v>
      </c>
      <c r="P38" s="39">
        <f t="shared" si="2"/>
        <v>250842.37918215615</v>
      </c>
      <c r="Q38" s="41">
        <v>0.85</v>
      </c>
      <c r="R38" s="39">
        <v>1</v>
      </c>
      <c r="S38" s="39">
        <f t="shared" si="3"/>
        <v>213216.02230483273</v>
      </c>
      <c r="T38" s="129">
        <v>0.75</v>
      </c>
      <c r="U38" s="39">
        <f t="shared" si="4"/>
        <v>159.91201672862456</v>
      </c>
      <c r="V38" s="2">
        <v>20</v>
      </c>
      <c r="W38" s="2">
        <v>20</v>
      </c>
      <c r="X38" s="2">
        <v>0</v>
      </c>
      <c r="Y38" s="196">
        <f>U38+V38+W38+X38</f>
        <v>199.91201672862456</v>
      </c>
      <c r="Z38" s="38"/>
      <c r="AA38" s="38"/>
      <c r="AB38" s="38"/>
      <c r="AC38" s="38"/>
      <c r="AD38" s="38"/>
      <c r="AE38" s="175"/>
      <c r="AF38" s="182"/>
      <c r="AG38" s="9">
        <f t="shared" si="5"/>
        <v>11838</v>
      </c>
      <c r="AH38" s="13">
        <f>V38+0</f>
        <v>20</v>
      </c>
      <c r="AI38" s="13">
        <f t="shared" ref="AI38:AJ42" si="25">U38+0</f>
        <v>159.91201672862456</v>
      </c>
      <c r="AJ38" s="9">
        <f t="shared" si="25"/>
        <v>20</v>
      </c>
      <c r="AK38" s="9">
        <f>V38+0</f>
        <v>20</v>
      </c>
      <c r="AL38" s="9">
        <f>X38+0</f>
        <v>0</v>
      </c>
      <c r="AM38" s="13">
        <f t="shared" si="7"/>
        <v>199.91201672862456</v>
      </c>
      <c r="AN38" s="9"/>
      <c r="AO38" s="9"/>
      <c r="AP38" s="9"/>
      <c r="AQ38" s="9"/>
      <c r="AR38" s="9"/>
    </row>
    <row r="39" spans="2:44" ht="75" customHeight="1">
      <c r="B39" s="2">
        <v>26</v>
      </c>
      <c r="C39" s="35" t="s">
        <v>6</v>
      </c>
      <c r="D39" s="36"/>
      <c r="E39" s="2">
        <v>22</v>
      </c>
      <c r="F39" s="109" t="s">
        <v>587</v>
      </c>
      <c r="G39" s="109" t="s">
        <v>7</v>
      </c>
      <c r="H39" s="109" t="s">
        <v>212</v>
      </c>
      <c r="I39" s="2">
        <v>1976</v>
      </c>
      <c r="J39" s="37">
        <v>61</v>
      </c>
      <c r="K39" s="37">
        <v>18</v>
      </c>
      <c r="L39" s="38">
        <f t="shared" si="0"/>
        <v>1098</v>
      </c>
      <c r="M39" s="39">
        <f t="shared" si="1"/>
        <v>102.04460966542752</v>
      </c>
      <c r="N39" s="38">
        <v>750</v>
      </c>
      <c r="O39" s="2">
        <v>11088</v>
      </c>
      <c r="P39" s="39">
        <f t="shared" si="2"/>
        <v>1208004.0892193308</v>
      </c>
      <c r="Q39" s="41">
        <v>0.85</v>
      </c>
      <c r="R39" s="39">
        <v>1</v>
      </c>
      <c r="S39" s="39">
        <f t="shared" si="3"/>
        <v>1026803.4758364311</v>
      </c>
      <c r="T39" s="129">
        <v>0.75</v>
      </c>
      <c r="U39" s="39">
        <f t="shared" si="4"/>
        <v>770.1026068773233</v>
      </c>
      <c r="V39" s="2">
        <v>40</v>
      </c>
      <c r="W39" s="2">
        <v>40</v>
      </c>
      <c r="X39" s="2">
        <v>0</v>
      </c>
      <c r="Y39" s="196">
        <f>U39+V39+W39+X39</f>
        <v>850.1026068773233</v>
      </c>
      <c r="Z39" s="38"/>
      <c r="AA39" s="38"/>
      <c r="AB39" s="38"/>
      <c r="AC39" s="38"/>
      <c r="AD39" s="38"/>
      <c r="AE39" s="175"/>
      <c r="AF39" s="182"/>
      <c r="AG39" s="10">
        <f t="shared" si="5"/>
        <v>11838</v>
      </c>
      <c r="AH39" s="16">
        <f>V39+0</f>
        <v>40</v>
      </c>
      <c r="AI39" s="16">
        <f t="shared" si="25"/>
        <v>770.1026068773233</v>
      </c>
      <c r="AJ39" s="10">
        <f t="shared" si="25"/>
        <v>40</v>
      </c>
      <c r="AK39" s="10">
        <f>V39+0</f>
        <v>40</v>
      </c>
      <c r="AL39" s="10">
        <f>X39+0</f>
        <v>0</v>
      </c>
      <c r="AM39" s="16">
        <f t="shared" si="7"/>
        <v>850.1026068773233</v>
      </c>
    </row>
    <row r="40" spans="2:44" ht="75" customHeight="1">
      <c r="B40" s="2">
        <v>27</v>
      </c>
      <c r="C40" s="35" t="s">
        <v>6</v>
      </c>
      <c r="D40" s="36"/>
      <c r="E40" s="2">
        <v>23</v>
      </c>
      <c r="F40" s="109" t="s">
        <v>588</v>
      </c>
      <c r="G40" s="109" t="s">
        <v>7</v>
      </c>
      <c r="H40" s="109" t="s">
        <v>213</v>
      </c>
      <c r="I40" s="2">
        <v>1946</v>
      </c>
      <c r="J40" s="37">
        <v>47</v>
      </c>
      <c r="K40" s="37">
        <v>16</v>
      </c>
      <c r="L40" s="38">
        <f t="shared" si="0"/>
        <v>752</v>
      </c>
      <c r="M40" s="39">
        <f t="shared" si="1"/>
        <v>69.888475836431226</v>
      </c>
      <c r="N40" s="81">
        <v>750</v>
      </c>
      <c r="O40" s="2">
        <v>0</v>
      </c>
      <c r="P40" s="39">
        <f t="shared" si="2"/>
        <v>52416.356877323422</v>
      </c>
      <c r="Q40" s="40">
        <v>1</v>
      </c>
      <c r="R40" s="39">
        <v>1</v>
      </c>
      <c r="S40" s="39">
        <f t="shared" si="3"/>
        <v>52416.356877323422</v>
      </c>
      <c r="T40" s="129">
        <v>1.6</v>
      </c>
      <c r="U40" s="39">
        <f t="shared" si="4"/>
        <v>83.866171003717483</v>
      </c>
      <c r="V40" s="2">
        <v>0</v>
      </c>
      <c r="W40" s="2">
        <v>0</v>
      </c>
      <c r="X40" s="2">
        <v>0</v>
      </c>
      <c r="Y40" s="196">
        <f>U40+V40+W40+X40</f>
        <v>83.866171003717483</v>
      </c>
      <c r="Z40" s="38"/>
      <c r="AA40" s="38"/>
      <c r="AB40" s="38"/>
      <c r="AC40" s="38"/>
      <c r="AD40" s="38"/>
      <c r="AE40" s="175"/>
      <c r="AF40" s="182"/>
      <c r="AG40" s="10">
        <f t="shared" si="5"/>
        <v>750</v>
      </c>
      <c r="AH40" s="16">
        <f>V40+0</f>
        <v>0</v>
      </c>
      <c r="AI40" s="16">
        <f t="shared" si="25"/>
        <v>83.866171003717483</v>
      </c>
      <c r="AJ40" s="10">
        <f t="shared" si="25"/>
        <v>0</v>
      </c>
      <c r="AK40" s="10">
        <f>V40+0</f>
        <v>0</v>
      </c>
      <c r="AL40" s="10">
        <f>X40+0</f>
        <v>0</v>
      </c>
      <c r="AM40" s="16">
        <f t="shared" si="7"/>
        <v>83.866171003717483</v>
      </c>
    </row>
    <row r="41" spans="2:44" ht="75" customHeight="1">
      <c r="B41" s="2">
        <v>28</v>
      </c>
      <c r="C41" s="35" t="s">
        <v>6</v>
      </c>
      <c r="D41" s="36"/>
      <c r="E41" s="2">
        <v>24</v>
      </c>
      <c r="F41" s="109" t="s">
        <v>589</v>
      </c>
      <c r="G41" s="109" t="s">
        <v>7</v>
      </c>
      <c r="H41" s="109" t="s">
        <v>213</v>
      </c>
      <c r="I41" s="2">
        <v>1946</v>
      </c>
      <c r="J41" s="37">
        <v>47</v>
      </c>
      <c r="K41" s="37">
        <v>19</v>
      </c>
      <c r="L41" s="38">
        <f t="shared" si="0"/>
        <v>893</v>
      </c>
      <c r="M41" s="39">
        <f t="shared" si="1"/>
        <v>82.992565055762086</v>
      </c>
      <c r="N41" s="81">
        <v>750</v>
      </c>
      <c r="O41" s="2">
        <v>0</v>
      </c>
      <c r="P41" s="39">
        <f t="shared" si="2"/>
        <v>62244.423791821566</v>
      </c>
      <c r="Q41" s="40">
        <v>1</v>
      </c>
      <c r="R41" s="39">
        <v>1</v>
      </c>
      <c r="S41" s="39">
        <f t="shared" si="3"/>
        <v>62244.423791821566</v>
      </c>
      <c r="T41" s="129">
        <v>1.6</v>
      </c>
      <c r="U41" s="39">
        <f t="shared" si="4"/>
        <v>99.59107806691452</v>
      </c>
      <c r="V41" s="2">
        <v>0</v>
      </c>
      <c r="W41" s="2">
        <v>0</v>
      </c>
      <c r="X41" s="2">
        <v>0</v>
      </c>
      <c r="Y41" s="196">
        <f>U41+V41+W41+X41</f>
        <v>99.59107806691452</v>
      </c>
      <c r="Z41" s="38"/>
      <c r="AA41" s="38"/>
      <c r="AB41" s="38"/>
      <c r="AC41" s="38"/>
      <c r="AD41" s="38"/>
      <c r="AE41" s="175"/>
      <c r="AF41" s="185"/>
      <c r="AG41" s="14">
        <f t="shared" si="5"/>
        <v>750</v>
      </c>
      <c r="AH41" s="15">
        <f>V41+0</f>
        <v>0</v>
      </c>
      <c r="AI41" s="15">
        <f t="shared" si="25"/>
        <v>99.59107806691452</v>
      </c>
      <c r="AJ41" s="14">
        <f t="shared" si="25"/>
        <v>0</v>
      </c>
      <c r="AK41" s="14">
        <f>V41+0</f>
        <v>0</v>
      </c>
      <c r="AL41" s="14">
        <f>X41+0</f>
        <v>0</v>
      </c>
      <c r="AM41" s="15">
        <f t="shared" si="7"/>
        <v>99.59107806691452</v>
      </c>
      <c r="AN41" s="14"/>
      <c r="AO41" s="14"/>
      <c r="AP41" s="14"/>
      <c r="AQ41" s="14"/>
      <c r="AR41" s="14"/>
    </row>
    <row r="42" spans="2:44" ht="75" customHeight="1">
      <c r="B42" s="2">
        <v>29</v>
      </c>
      <c r="C42" s="35" t="s">
        <v>6</v>
      </c>
      <c r="D42" s="36"/>
      <c r="E42" s="2">
        <v>25</v>
      </c>
      <c r="F42" s="109" t="s">
        <v>590</v>
      </c>
      <c r="G42" s="109" t="s">
        <v>7</v>
      </c>
      <c r="H42" s="109" t="s">
        <v>214</v>
      </c>
      <c r="I42" s="2">
        <v>1966</v>
      </c>
      <c r="J42" s="37">
        <v>55</v>
      </c>
      <c r="K42" s="37">
        <v>9</v>
      </c>
      <c r="L42" s="38">
        <f t="shared" si="0"/>
        <v>495</v>
      </c>
      <c r="M42" s="39">
        <f t="shared" si="1"/>
        <v>46.003717472118957</v>
      </c>
      <c r="N42" s="81">
        <v>750</v>
      </c>
      <c r="O42" s="2">
        <v>7115</v>
      </c>
      <c r="P42" s="39">
        <f t="shared" si="2"/>
        <v>361819.23791821557</v>
      </c>
      <c r="Q42" s="41">
        <v>0.85</v>
      </c>
      <c r="R42" s="39">
        <v>1</v>
      </c>
      <c r="S42" s="39">
        <f t="shared" si="3"/>
        <v>307546.3522304832</v>
      </c>
      <c r="T42" s="129">
        <v>0.75</v>
      </c>
      <c r="U42" s="39">
        <f t="shared" si="4"/>
        <v>230.6597641728624</v>
      </c>
      <c r="V42" s="2">
        <v>30</v>
      </c>
      <c r="W42" s="2">
        <v>30</v>
      </c>
      <c r="X42" s="2">
        <v>0</v>
      </c>
      <c r="Y42" s="196">
        <f>U42+V42+W42+X42</f>
        <v>290.65976417286242</v>
      </c>
      <c r="Z42" s="38"/>
      <c r="AA42" s="38"/>
      <c r="AB42" s="38"/>
      <c r="AC42" s="38"/>
      <c r="AD42" s="38"/>
      <c r="AE42" s="175"/>
      <c r="AF42" s="185"/>
      <c r="AG42" s="14">
        <f t="shared" si="5"/>
        <v>7865</v>
      </c>
      <c r="AH42" s="15">
        <f>V42+0</f>
        <v>30</v>
      </c>
      <c r="AI42" s="15">
        <f t="shared" si="25"/>
        <v>230.6597641728624</v>
      </c>
      <c r="AJ42" s="14">
        <f t="shared" si="25"/>
        <v>30</v>
      </c>
      <c r="AK42" s="14">
        <f>V42+0</f>
        <v>30</v>
      </c>
      <c r="AL42" s="14">
        <f>X42+0</f>
        <v>0</v>
      </c>
      <c r="AM42" s="15">
        <f t="shared" si="7"/>
        <v>290.65976417286242</v>
      </c>
      <c r="AN42" s="14"/>
      <c r="AO42" s="14"/>
      <c r="AP42" s="14"/>
      <c r="AQ42" s="14"/>
      <c r="AR42" s="14"/>
    </row>
    <row r="43" spans="2:44" ht="75" customHeight="1">
      <c r="B43" s="259" t="s">
        <v>915</v>
      </c>
      <c r="C43" s="259"/>
      <c r="D43" s="259"/>
      <c r="E43" s="259"/>
      <c r="F43" s="259"/>
      <c r="G43" s="259"/>
      <c r="H43" s="259"/>
      <c r="I43" s="259"/>
      <c r="J43" s="259"/>
      <c r="K43" s="259"/>
      <c r="L43" s="259"/>
      <c r="M43" s="259"/>
      <c r="N43" s="259"/>
      <c r="O43" s="259"/>
      <c r="P43" s="259"/>
      <c r="Q43" s="259"/>
      <c r="R43" s="259"/>
      <c r="S43" s="259"/>
      <c r="T43" s="129"/>
      <c r="U43" s="39">
        <f>SUM(U38:U42)</f>
        <v>1344.1316368494424</v>
      </c>
      <c r="V43" s="81">
        <f>SUM(V38:V42)</f>
        <v>90</v>
      </c>
      <c r="W43" s="81">
        <f>SUM(W38:W42)</f>
        <v>90</v>
      </c>
      <c r="X43" s="81">
        <f>SUM(X38:X42)</f>
        <v>0</v>
      </c>
      <c r="Y43" s="196">
        <f>SUM(Y38:Y42)</f>
        <v>1524.1316368494424</v>
      </c>
      <c r="Z43" s="38"/>
      <c r="AA43" s="38"/>
      <c r="AB43" s="38"/>
      <c r="AC43" s="38"/>
      <c r="AD43" s="38"/>
      <c r="AE43" s="175"/>
      <c r="AF43" s="184"/>
      <c r="AG43" s="11"/>
      <c r="AH43" s="12"/>
      <c r="AI43" s="12">
        <f>तेरीज!D7+0</f>
        <v>1344.1316368494424</v>
      </c>
      <c r="AJ43" s="11"/>
      <c r="AK43" s="11"/>
      <c r="AL43" s="11"/>
      <c r="AM43" s="12"/>
      <c r="AN43" s="11"/>
      <c r="AO43" s="11"/>
      <c r="AP43" s="11"/>
      <c r="AQ43" s="11"/>
      <c r="AR43" s="11"/>
    </row>
    <row r="44" spans="2:44" ht="75" customHeight="1">
      <c r="B44" s="2">
        <v>30</v>
      </c>
      <c r="C44" s="35" t="s">
        <v>6</v>
      </c>
      <c r="D44" s="36"/>
      <c r="E44" s="2" t="s">
        <v>19</v>
      </c>
      <c r="F44" s="109" t="s">
        <v>541</v>
      </c>
      <c r="G44" s="109" t="s">
        <v>7</v>
      </c>
      <c r="H44" s="109" t="s">
        <v>215</v>
      </c>
      <c r="I44" s="2">
        <v>1976</v>
      </c>
      <c r="J44" s="37">
        <v>30</v>
      </c>
      <c r="K44" s="37">
        <v>70</v>
      </c>
      <c r="L44" s="38">
        <f t="shared" si="0"/>
        <v>2100</v>
      </c>
      <c r="M44" s="39">
        <f t="shared" si="1"/>
        <v>195.16728624535315</v>
      </c>
      <c r="N44" s="81">
        <v>750</v>
      </c>
      <c r="O44" s="2">
        <v>0</v>
      </c>
      <c r="P44" s="39">
        <f t="shared" si="2"/>
        <v>146375.46468401488</v>
      </c>
      <c r="Q44" s="40">
        <v>1</v>
      </c>
      <c r="R44" s="39">
        <v>1</v>
      </c>
      <c r="S44" s="39">
        <f t="shared" si="3"/>
        <v>146375.46468401488</v>
      </c>
      <c r="T44" s="129">
        <v>1.6</v>
      </c>
      <c r="U44" s="39">
        <f t="shared" si="4"/>
        <v>234.20074349442382</v>
      </c>
      <c r="V44" s="2">
        <v>0</v>
      </c>
      <c r="W44" s="2">
        <v>0</v>
      </c>
      <c r="X44" s="2">
        <v>0</v>
      </c>
      <c r="Y44" s="196">
        <f>U44+V44+W44+X44</f>
        <v>234.20074349442382</v>
      </c>
      <c r="Z44" s="38"/>
      <c r="AA44" s="38"/>
      <c r="AB44" s="38"/>
      <c r="AC44" s="38"/>
      <c r="AD44" s="38"/>
      <c r="AE44" s="175"/>
      <c r="AF44" s="185"/>
      <c r="AG44" s="14">
        <f t="shared" si="5"/>
        <v>750</v>
      </c>
      <c r="AH44" s="15">
        <f>V44+0</f>
        <v>0</v>
      </c>
      <c r="AI44" s="15">
        <f t="shared" ref="AI44:AJ48" si="26">U44+0</f>
        <v>234.20074349442382</v>
      </c>
      <c r="AJ44" s="14">
        <f t="shared" si="26"/>
        <v>0</v>
      </c>
      <c r="AK44" s="14">
        <f>V44+0</f>
        <v>0</v>
      </c>
      <c r="AL44" s="14">
        <f>X44+0</f>
        <v>0</v>
      </c>
      <c r="AM44" s="15">
        <f t="shared" si="7"/>
        <v>234.20074349442382</v>
      </c>
      <c r="AN44" s="14"/>
      <c r="AO44" s="14"/>
      <c r="AP44" s="14"/>
      <c r="AQ44" s="14"/>
      <c r="AR44" s="14"/>
    </row>
    <row r="45" spans="2:44" ht="75" customHeight="1">
      <c r="B45" s="2">
        <v>31</v>
      </c>
      <c r="C45" s="35" t="s">
        <v>6</v>
      </c>
      <c r="D45" s="36"/>
      <c r="E45" s="2">
        <v>26</v>
      </c>
      <c r="F45" s="109" t="s">
        <v>1472</v>
      </c>
      <c r="G45" s="109" t="s">
        <v>1505</v>
      </c>
      <c r="H45" s="109" t="s">
        <v>1474</v>
      </c>
      <c r="I45" s="40">
        <v>2024</v>
      </c>
      <c r="J45" s="40">
        <v>47</v>
      </c>
      <c r="K45" s="40">
        <v>17</v>
      </c>
      <c r="L45" s="93">
        <f t="shared" si="0"/>
        <v>799</v>
      </c>
      <c r="M45" s="113">
        <f t="shared" si="1"/>
        <v>74.256505576208184</v>
      </c>
      <c r="N45" s="40">
        <v>750</v>
      </c>
      <c r="O45" s="2">
        <v>19360</v>
      </c>
      <c r="P45" s="114">
        <f t="shared" si="2"/>
        <v>1493298.3271375466</v>
      </c>
      <c r="Q45" s="115">
        <v>1</v>
      </c>
      <c r="R45" s="114">
        <v>1</v>
      </c>
      <c r="S45" s="114">
        <f t="shared" si="3"/>
        <v>1493298.3271375466</v>
      </c>
      <c r="T45" s="80">
        <v>1.35</v>
      </c>
      <c r="U45" s="113">
        <f t="shared" si="4"/>
        <v>2015.9527416356882</v>
      </c>
      <c r="V45" s="40">
        <v>40</v>
      </c>
      <c r="W45" s="40">
        <v>40</v>
      </c>
      <c r="X45" s="40">
        <v>750</v>
      </c>
      <c r="Y45" s="197">
        <f t="shared" ref="Y45" si="27">U45+V45+W45+X45</f>
        <v>2845.9527416356882</v>
      </c>
      <c r="Z45" s="38"/>
      <c r="AA45" s="38"/>
      <c r="AB45" s="38"/>
      <c r="AC45" s="38"/>
      <c r="AD45" s="38"/>
      <c r="AE45" s="175"/>
      <c r="AF45" s="185"/>
      <c r="AG45" s="14">
        <f t="shared" si="5"/>
        <v>20110</v>
      </c>
      <c r="AH45" s="15">
        <f>V45+0</f>
        <v>40</v>
      </c>
      <c r="AI45" s="15">
        <f t="shared" si="26"/>
        <v>2015.9527416356882</v>
      </c>
      <c r="AJ45" s="14">
        <f t="shared" si="26"/>
        <v>40</v>
      </c>
      <c r="AK45" s="14">
        <f>V45+0</f>
        <v>40</v>
      </c>
      <c r="AL45" s="14">
        <f>X45+0</f>
        <v>750</v>
      </c>
      <c r="AM45" s="15">
        <f t="shared" si="7"/>
        <v>2845.9527416356882</v>
      </c>
      <c r="AN45" s="14"/>
      <c r="AO45" s="14"/>
      <c r="AP45" s="14"/>
      <c r="AQ45" s="14"/>
      <c r="AR45" s="14"/>
    </row>
    <row r="46" spans="2:44" ht="75" customHeight="1">
      <c r="B46" s="2">
        <v>32</v>
      </c>
      <c r="C46" s="35" t="s">
        <v>6</v>
      </c>
      <c r="D46" s="36"/>
      <c r="E46" s="2">
        <v>27</v>
      </c>
      <c r="F46" s="109" t="s">
        <v>542</v>
      </c>
      <c r="G46" s="109" t="s">
        <v>7</v>
      </c>
      <c r="H46" s="109" t="s">
        <v>216</v>
      </c>
      <c r="I46" s="2">
        <v>1966</v>
      </c>
      <c r="J46" s="37">
        <v>55</v>
      </c>
      <c r="K46" s="37">
        <v>9</v>
      </c>
      <c r="L46" s="38">
        <f t="shared" si="0"/>
        <v>495</v>
      </c>
      <c r="M46" s="39">
        <f t="shared" si="1"/>
        <v>46.003717472118957</v>
      </c>
      <c r="N46" s="81">
        <v>750</v>
      </c>
      <c r="O46" s="2">
        <v>7115</v>
      </c>
      <c r="P46" s="39">
        <f t="shared" si="2"/>
        <v>361819.23791821557</v>
      </c>
      <c r="Q46" s="41">
        <v>0.85</v>
      </c>
      <c r="R46" s="39">
        <v>1</v>
      </c>
      <c r="S46" s="39">
        <f t="shared" si="3"/>
        <v>307546.3522304832</v>
      </c>
      <c r="T46" s="129">
        <v>0.75</v>
      </c>
      <c r="U46" s="39">
        <f t="shared" si="4"/>
        <v>230.6597641728624</v>
      </c>
      <c r="V46" s="2">
        <v>30</v>
      </c>
      <c r="W46" s="2">
        <v>30</v>
      </c>
      <c r="X46" s="2">
        <v>0</v>
      </c>
      <c r="Y46" s="196">
        <f>U46+V46+W46+X46</f>
        <v>290.65976417286242</v>
      </c>
      <c r="Z46" s="38"/>
      <c r="AA46" s="38"/>
      <c r="AB46" s="38"/>
      <c r="AC46" s="38"/>
      <c r="AD46" s="38"/>
      <c r="AE46" s="175"/>
      <c r="AF46" s="182"/>
      <c r="AG46" s="10">
        <f t="shared" si="5"/>
        <v>7865</v>
      </c>
      <c r="AH46" s="16">
        <f>V46+0</f>
        <v>30</v>
      </c>
      <c r="AI46" s="16">
        <f t="shared" si="26"/>
        <v>230.6597641728624</v>
      </c>
      <c r="AJ46" s="10">
        <f t="shared" si="26"/>
        <v>30</v>
      </c>
      <c r="AK46" s="10">
        <f>V46+0</f>
        <v>30</v>
      </c>
      <c r="AL46" s="10">
        <f>X46+0</f>
        <v>0</v>
      </c>
      <c r="AM46" s="16">
        <f t="shared" si="7"/>
        <v>290.65976417286242</v>
      </c>
    </row>
    <row r="47" spans="2:44" ht="75" customHeight="1">
      <c r="B47" s="2">
        <v>33</v>
      </c>
      <c r="C47" s="35" t="s">
        <v>6</v>
      </c>
      <c r="D47" s="36"/>
      <c r="E47" s="2">
        <v>28</v>
      </c>
      <c r="F47" s="109" t="s">
        <v>591</v>
      </c>
      <c r="G47" s="109" t="s">
        <v>7</v>
      </c>
      <c r="H47" s="109" t="s">
        <v>216</v>
      </c>
      <c r="I47" s="2">
        <v>1966</v>
      </c>
      <c r="J47" s="37">
        <v>55</v>
      </c>
      <c r="K47" s="37">
        <v>9</v>
      </c>
      <c r="L47" s="38">
        <f t="shared" si="0"/>
        <v>495</v>
      </c>
      <c r="M47" s="39">
        <f t="shared" si="1"/>
        <v>46.003717472118957</v>
      </c>
      <c r="N47" s="81">
        <v>750</v>
      </c>
      <c r="O47" s="2">
        <v>7115</v>
      </c>
      <c r="P47" s="39">
        <f t="shared" si="2"/>
        <v>361819.23791821557</v>
      </c>
      <c r="Q47" s="41">
        <v>0.85</v>
      </c>
      <c r="R47" s="39">
        <v>1</v>
      </c>
      <c r="S47" s="39">
        <f t="shared" si="3"/>
        <v>307546.3522304832</v>
      </c>
      <c r="T47" s="129">
        <v>0.75</v>
      </c>
      <c r="U47" s="39">
        <f t="shared" si="4"/>
        <v>230.6597641728624</v>
      </c>
      <c r="V47" s="2">
        <v>30</v>
      </c>
      <c r="W47" s="2">
        <v>30</v>
      </c>
      <c r="X47" s="2">
        <v>750</v>
      </c>
      <c r="Y47" s="196">
        <f>U47+V47+W47+X47</f>
        <v>1040.6597641728624</v>
      </c>
      <c r="Z47" s="38"/>
      <c r="AA47" s="38"/>
      <c r="AB47" s="38"/>
      <c r="AC47" s="38"/>
      <c r="AD47" s="38"/>
      <c r="AE47" s="175"/>
      <c r="AF47" s="185"/>
      <c r="AG47" s="14">
        <f t="shared" si="5"/>
        <v>7865</v>
      </c>
      <c r="AH47" s="15">
        <f>V47+0</f>
        <v>30</v>
      </c>
      <c r="AI47" s="15">
        <f t="shared" si="26"/>
        <v>230.6597641728624</v>
      </c>
      <c r="AJ47" s="14">
        <f t="shared" si="26"/>
        <v>30</v>
      </c>
      <c r="AK47" s="14">
        <f>V47+0</f>
        <v>30</v>
      </c>
      <c r="AL47" s="14">
        <f>X47+0</f>
        <v>750</v>
      </c>
      <c r="AM47" s="15">
        <f t="shared" si="7"/>
        <v>1040.6597641728624</v>
      </c>
      <c r="AN47" s="14"/>
      <c r="AO47" s="14"/>
      <c r="AP47" s="14"/>
      <c r="AQ47" s="14"/>
      <c r="AR47" s="14"/>
    </row>
    <row r="48" spans="2:44" ht="75" customHeight="1">
      <c r="B48" s="2">
        <v>34</v>
      </c>
      <c r="C48" s="35" t="s">
        <v>6</v>
      </c>
      <c r="D48" s="36"/>
      <c r="E48" s="2">
        <v>29</v>
      </c>
      <c r="F48" s="109" t="s">
        <v>592</v>
      </c>
      <c r="G48" s="109" t="s">
        <v>7</v>
      </c>
      <c r="H48" s="109" t="s">
        <v>217</v>
      </c>
      <c r="I48" s="2">
        <v>1966</v>
      </c>
      <c r="J48" s="37">
        <v>44</v>
      </c>
      <c r="K48" s="37">
        <v>13</v>
      </c>
      <c r="L48" s="38">
        <f t="shared" si="0"/>
        <v>572</v>
      </c>
      <c r="M48" s="39">
        <f t="shared" si="1"/>
        <v>53.159851301115239</v>
      </c>
      <c r="N48" s="38">
        <v>750</v>
      </c>
      <c r="O48" s="2">
        <v>11088</v>
      </c>
      <c r="P48" s="39">
        <f t="shared" si="2"/>
        <v>629306.31970260222</v>
      </c>
      <c r="Q48" s="41">
        <v>0.85</v>
      </c>
      <c r="R48" s="39">
        <v>1</v>
      </c>
      <c r="S48" s="39">
        <f t="shared" si="3"/>
        <v>534910.3717472119</v>
      </c>
      <c r="T48" s="129">
        <v>0.75</v>
      </c>
      <c r="U48" s="39">
        <f t="shared" si="4"/>
        <v>401.18277881040893</v>
      </c>
      <c r="V48" s="2">
        <v>30</v>
      </c>
      <c r="W48" s="2">
        <v>30</v>
      </c>
      <c r="X48" s="2">
        <v>750</v>
      </c>
      <c r="Y48" s="196">
        <f>U48+V48+W48+X48</f>
        <v>1211.182778810409</v>
      </c>
      <c r="Z48" s="38"/>
      <c r="AA48" s="38"/>
      <c r="AB48" s="38"/>
      <c r="AC48" s="38"/>
      <c r="AD48" s="38"/>
      <c r="AE48" s="175"/>
      <c r="AF48" s="182"/>
      <c r="AG48" s="9">
        <f t="shared" si="5"/>
        <v>11838</v>
      </c>
      <c r="AH48" s="13">
        <f>V48+0</f>
        <v>30</v>
      </c>
      <c r="AI48" s="13">
        <f t="shared" si="26"/>
        <v>401.18277881040893</v>
      </c>
      <c r="AJ48" s="9">
        <f t="shared" si="26"/>
        <v>30</v>
      </c>
      <c r="AK48" s="9">
        <f>V48+0</f>
        <v>30</v>
      </c>
      <c r="AL48" s="9">
        <f>X48+0</f>
        <v>750</v>
      </c>
      <c r="AM48" s="13">
        <f t="shared" si="7"/>
        <v>1211.182778810409</v>
      </c>
      <c r="AN48" s="9"/>
      <c r="AO48" s="9"/>
      <c r="AP48" s="9"/>
      <c r="AQ48" s="9"/>
      <c r="AR48" s="9"/>
    </row>
    <row r="49" spans="2:44" ht="75" customHeight="1">
      <c r="B49" s="259" t="s">
        <v>915</v>
      </c>
      <c r="C49" s="259"/>
      <c r="D49" s="259"/>
      <c r="E49" s="259"/>
      <c r="F49" s="259"/>
      <c r="G49" s="259"/>
      <c r="H49" s="259"/>
      <c r="I49" s="259"/>
      <c r="J49" s="259"/>
      <c r="K49" s="259"/>
      <c r="L49" s="259"/>
      <c r="M49" s="259"/>
      <c r="N49" s="259"/>
      <c r="O49" s="259"/>
      <c r="P49" s="259"/>
      <c r="Q49" s="259"/>
      <c r="R49" s="259"/>
      <c r="S49" s="259"/>
      <c r="T49" s="129"/>
      <c r="U49" s="39">
        <f>SUM(U44:U48)</f>
        <v>3112.6557922862453</v>
      </c>
      <c r="V49" s="81">
        <f>SUM(V44:V48)</f>
        <v>130</v>
      </c>
      <c r="W49" s="81">
        <f>SUM(W44:W48)</f>
        <v>130</v>
      </c>
      <c r="X49" s="81">
        <f>SUM(X44:X48)</f>
        <v>2250</v>
      </c>
      <c r="Y49" s="196">
        <f>SUM(Y44:Y48)</f>
        <v>5622.6557922862457</v>
      </c>
      <c r="Z49" s="38"/>
      <c r="AA49" s="38"/>
      <c r="AB49" s="38"/>
      <c r="AC49" s="38"/>
      <c r="AD49" s="38"/>
      <c r="AE49" s="175"/>
      <c r="AF49" s="184"/>
      <c r="AG49" s="11"/>
      <c r="AH49" s="12"/>
      <c r="AI49" s="12">
        <f>तेरीज!D8+0</f>
        <v>3112.6557922862453</v>
      </c>
      <c r="AJ49" s="11"/>
      <c r="AK49" s="11"/>
      <c r="AL49" s="11"/>
      <c r="AM49" s="12"/>
      <c r="AN49" s="11"/>
      <c r="AO49" s="11"/>
      <c r="AP49" s="11"/>
      <c r="AQ49" s="11"/>
      <c r="AR49" s="11"/>
    </row>
    <row r="50" spans="2:44" ht="75" customHeight="1">
      <c r="B50" s="2">
        <v>35</v>
      </c>
      <c r="C50" s="35" t="s">
        <v>6</v>
      </c>
      <c r="D50" s="36"/>
      <c r="E50" s="2" t="s">
        <v>20</v>
      </c>
      <c r="F50" s="109" t="s">
        <v>543</v>
      </c>
      <c r="G50" s="109" t="s">
        <v>7</v>
      </c>
      <c r="H50" s="109" t="s">
        <v>218</v>
      </c>
      <c r="I50" s="2">
        <v>1936</v>
      </c>
      <c r="J50" s="37">
        <v>29</v>
      </c>
      <c r="K50" s="37">
        <v>27</v>
      </c>
      <c r="L50" s="38">
        <f t="shared" si="0"/>
        <v>783</v>
      </c>
      <c r="M50" s="39">
        <f t="shared" si="1"/>
        <v>72.769516728624538</v>
      </c>
      <c r="N50" s="81">
        <v>750</v>
      </c>
      <c r="O50" s="2">
        <v>0</v>
      </c>
      <c r="P50" s="39">
        <f t="shared" si="2"/>
        <v>54577.137546468402</v>
      </c>
      <c r="Q50" s="40">
        <v>1</v>
      </c>
      <c r="R50" s="39">
        <v>1</v>
      </c>
      <c r="S50" s="39">
        <f t="shared" si="3"/>
        <v>54577.137546468402</v>
      </c>
      <c r="T50" s="129">
        <v>1.6</v>
      </c>
      <c r="U50" s="39">
        <f t="shared" si="4"/>
        <v>87.323420074349443</v>
      </c>
      <c r="V50" s="2">
        <v>0</v>
      </c>
      <c r="W50" s="2">
        <v>0</v>
      </c>
      <c r="X50" s="2">
        <v>0</v>
      </c>
      <c r="Y50" s="196">
        <f>U50+V50+W50+X50</f>
        <v>87.323420074349443</v>
      </c>
      <c r="Z50" s="38"/>
      <c r="AA50" s="38"/>
      <c r="AB50" s="38"/>
      <c r="AC50" s="38"/>
      <c r="AD50" s="38"/>
      <c r="AE50" s="175"/>
      <c r="AF50" s="182"/>
      <c r="AG50" s="10">
        <f t="shared" si="5"/>
        <v>750</v>
      </c>
      <c r="AH50" s="16">
        <f>V50+0</f>
        <v>0</v>
      </c>
      <c r="AI50" s="16">
        <f t="shared" ref="AI50:AJ54" si="28">U50+0</f>
        <v>87.323420074349443</v>
      </c>
      <c r="AJ50" s="10">
        <f t="shared" si="28"/>
        <v>0</v>
      </c>
      <c r="AK50" s="10">
        <f>V50+0</f>
        <v>0</v>
      </c>
      <c r="AL50" s="10">
        <f>X50+0</f>
        <v>0</v>
      </c>
      <c r="AM50" s="16">
        <f t="shared" si="7"/>
        <v>87.323420074349443</v>
      </c>
    </row>
    <row r="51" spans="2:44" ht="75" customHeight="1">
      <c r="B51" s="2">
        <v>36</v>
      </c>
      <c r="C51" s="35" t="s">
        <v>6</v>
      </c>
      <c r="D51" s="36"/>
      <c r="E51" s="2" t="s">
        <v>21</v>
      </c>
      <c r="F51" s="109" t="s">
        <v>1324</v>
      </c>
      <c r="G51" s="109" t="s">
        <v>1325</v>
      </c>
      <c r="H51" s="109" t="s">
        <v>1326</v>
      </c>
      <c r="I51" s="2">
        <v>2021</v>
      </c>
      <c r="J51" s="37">
        <v>29</v>
      </c>
      <c r="K51" s="37">
        <v>11</v>
      </c>
      <c r="L51" s="38">
        <f t="shared" si="0"/>
        <v>319</v>
      </c>
      <c r="M51" s="39">
        <f t="shared" si="1"/>
        <v>29.646840148698885</v>
      </c>
      <c r="N51" s="38">
        <v>750</v>
      </c>
      <c r="O51" s="2">
        <v>15708</v>
      </c>
      <c r="P51" s="39">
        <f t="shared" si="2"/>
        <v>487927.69516728626</v>
      </c>
      <c r="Q51" s="40">
        <v>1</v>
      </c>
      <c r="R51" s="39">
        <v>1</v>
      </c>
      <c r="S51" s="39">
        <f t="shared" si="3"/>
        <v>487927.69516728626</v>
      </c>
      <c r="T51" s="129">
        <v>0.85</v>
      </c>
      <c r="U51" s="39">
        <f t="shared" si="4"/>
        <v>414.73854089219333</v>
      </c>
      <c r="V51" s="2">
        <v>30</v>
      </c>
      <c r="W51" s="2">
        <v>30</v>
      </c>
      <c r="X51" s="2">
        <v>0</v>
      </c>
      <c r="Y51" s="196">
        <f>U51+V51+W51+X51</f>
        <v>474.73854089219333</v>
      </c>
      <c r="Z51" s="38"/>
      <c r="AA51" s="38"/>
      <c r="AB51" s="38"/>
      <c r="AC51" s="38"/>
      <c r="AD51" s="38"/>
      <c r="AE51" s="175"/>
      <c r="AF51" s="182"/>
      <c r="AG51" s="10">
        <f t="shared" si="5"/>
        <v>16458</v>
      </c>
      <c r="AH51" s="16">
        <f>V51+0</f>
        <v>30</v>
      </c>
      <c r="AI51" s="16">
        <f t="shared" si="28"/>
        <v>414.73854089219333</v>
      </c>
      <c r="AJ51" s="10">
        <f t="shared" si="28"/>
        <v>30</v>
      </c>
      <c r="AK51" s="10">
        <f>V51+0</f>
        <v>30</v>
      </c>
      <c r="AL51" s="10">
        <f>X51+0</f>
        <v>0</v>
      </c>
      <c r="AM51" s="16">
        <f t="shared" si="7"/>
        <v>474.73854089219333</v>
      </c>
    </row>
    <row r="52" spans="2:44" ht="75" customHeight="1">
      <c r="B52" s="2">
        <v>37</v>
      </c>
      <c r="C52" s="35" t="s">
        <v>6</v>
      </c>
      <c r="D52" s="36"/>
      <c r="E52" s="2" t="s">
        <v>22</v>
      </c>
      <c r="F52" s="109" t="s">
        <v>167</v>
      </c>
      <c r="G52" s="109" t="s">
        <v>593</v>
      </c>
      <c r="H52" s="109" t="s">
        <v>519</v>
      </c>
      <c r="I52" s="2">
        <v>2015</v>
      </c>
      <c r="J52" s="37">
        <v>29</v>
      </c>
      <c r="K52" s="37">
        <v>11</v>
      </c>
      <c r="L52" s="38">
        <f t="shared" si="0"/>
        <v>319</v>
      </c>
      <c r="M52" s="39">
        <f t="shared" si="1"/>
        <v>29.646840148698885</v>
      </c>
      <c r="N52" s="38">
        <v>750</v>
      </c>
      <c r="O52" s="2">
        <v>15708</v>
      </c>
      <c r="P52" s="39">
        <f t="shared" si="2"/>
        <v>487927.69516728626</v>
      </c>
      <c r="Q52" s="41">
        <v>1</v>
      </c>
      <c r="R52" s="39">
        <v>1</v>
      </c>
      <c r="S52" s="39">
        <f t="shared" si="3"/>
        <v>487927.69516728626</v>
      </c>
      <c r="T52" s="129">
        <v>0.85</v>
      </c>
      <c r="U52" s="39">
        <f t="shared" si="4"/>
        <v>414.73854089219333</v>
      </c>
      <c r="V52" s="2">
        <v>30</v>
      </c>
      <c r="W52" s="2">
        <v>30</v>
      </c>
      <c r="X52" s="2">
        <v>0</v>
      </c>
      <c r="Y52" s="196">
        <f>U52+V52+W52+X52</f>
        <v>474.73854089219333</v>
      </c>
      <c r="Z52" s="38"/>
      <c r="AA52" s="38"/>
      <c r="AB52" s="38"/>
      <c r="AC52" s="38"/>
      <c r="AD52" s="38"/>
      <c r="AE52" s="175"/>
      <c r="AF52" s="182"/>
      <c r="AG52" s="10">
        <f t="shared" si="5"/>
        <v>16458</v>
      </c>
      <c r="AH52" s="16">
        <f>V52+0</f>
        <v>30</v>
      </c>
      <c r="AI52" s="16">
        <f t="shared" si="28"/>
        <v>414.73854089219333</v>
      </c>
      <c r="AJ52" s="10">
        <f t="shared" si="28"/>
        <v>30</v>
      </c>
      <c r="AK52" s="10">
        <f>V52+0</f>
        <v>30</v>
      </c>
      <c r="AL52" s="10">
        <f>X52+0</f>
        <v>0</v>
      </c>
      <c r="AM52" s="16">
        <f t="shared" si="7"/>
        <v>474.73854089219333</v>
      </c>
    </row>
    <row r="53" spans="2:44" ht="75" customHeight="1">
      <c r="B53" s="2">
        <v>38</v>
      </c>
      <c r="C53" s="35" t="s">
        <v>6</v>
      </c>
      <c r="D53" s="36"/>
      <c r="E53" s="2">
        <v>31</v>
      </c>
      <c r="F53" s="109" t="s">
        <v>594</v>
      </c>
      <c r="G53" s="109" t="s">
        <v>7</v>
      </c>
      <c r="H53" s="109" t="s">
        <v>219</v>
      </c>
      <c r="I53" s="2">
        <v>1936</v>
      </c>
      <c r="J53" s="37">
        <v>29</v>
      </c>
      <c r="K53" s="37">
        <v>49</v>
      </c>
      <c r="L53" s="38">
        <f t="shared" si="0"/>
        <v>1421</v>
      </c>
      <c r="M53" s="39">
        <f t="shared" si="1"/>
        <v>132.06319702602229</v>
      </c>
      <c r="N53" s="81">
        <v>750</v>
      </c>
      <c r="O53" s="2">
        <v>0</v>
      </c>
      <c r="P53" s="39">
        <f t="shared" si="2"/>
        <v>99047.397769516727</v>
      </c>
      <c r="Q53" s="40">
        <v>1</v>
      </c>
      <c r="R53" s="39">
        <v>1</v>
      </c>
      <c r="S53" s="39">
        <f t="shared" si="3"/>
        <v>99047.397769516727</v>
      </c>
      <c r="T53" s="129">
        <v>1.6</v>
      </c>
      <c r="U53" s="39">
        <f t="shared" si="4"/>
        <v>158.47583643122675</v>
      </c>
      <c r="V53" s="2">
        <v>0</v>
      </c>
      <c r="W53" s="2">
        <v>0</v>
      </c>
      <c r="X53" s="2">
        <v>0</v>
      </c>
      <c r="Y53" s="196">
        <f>U53+V53+W53+X53</f>
        <v>158.47583643122675</v>
      </c>
      <c r="Z53" s="38"/>
      <c r="AA53" s="38"/>
      <c r="AB53" s="38"/>
      <c r="AC53" s="38"/>
      <c r="AD53" s="38"/>
      <c r="AE53" s="175"/>
      <c r="AF53" s="185"/>
      <c r="AG53" s="14">
        <f t="shared" si="5"/>
        <v>750</v>
      </c>
      <c r="AH53" s="15">
        <f>V53+0</f>
        <v>0</v>
      </c>
      <c r="AI53" s="15">
        <f t="shared" si="28"/>
        <v>158.47583643122675</v>
      </c>
      <c r="AJ53" s="14">
        <f t="shared" si="28"/>
        <v>0</v>
      </c>
      <c r="AK53" s="14">
        <f>V53+0</f>
        <v>0</v>
      </c>
      <c r="AL53" s="14">
        <f>X53+0</f>
        <v>0</v>
      </c>
      <c r="AM53" s="15">
        <f t="shared" si="7"/>
        <v>158.47583643122675</v>
      </c>
      <c r="AN53" s="14"/>
      <c r="AO53" s="14"/>
      <c r="AP53" s="14"/>
      <c r="AQ53" s="14"/>
      <c r="AR53" s="14"/>
    </row>
    <row r="54" spans="2:44" ht="75" customHeight="1">
      <c r="B54" s="2">
        <v>39</v>
      </c>
      <c r="C54" s="35" t="s">
        <v>6</v>
      </c>
      <c r="D54" s="36"/>
      <c r="E54" s="2">
        <v>32</v>
      </c>
      <c r="F54" s="109" t="s">
        <v>23</v>
      </c>
      <c r="G54" s="109" t="s">
        <v>7</v>
      </c>
      <c r="H54" s="109" t="s">
        <v>521</v>
      </c>
      <c r="I54" s="2">
        <v>1989</v>
      </c>
      <c r="J54" s="37">
        <v>16</v>
      </c>
      <c r="K54" s="37">
        <v>16</v>
      </c>
      <c r="L54" s="38">
        <f t="shared" si="0"/>
        <v>256</v>
      </c>
      <c r="M54" s="39">
        <f t="shared" si="1"/>
        <v>23.791821561338292</v>
      </c>
      <c r="N54" s="81">
        <v>750</v>
      </c>
      <c r="O54" s="2">
        <v>0</v>
      </c>
      <c r="P54" s="39">
        <f t="shared" si="2"/>
        <v>17843.86617100372</v>
      </c>
      <c r="Q54" s="40">
        <v>1</v>
      </c>
      <c r="R54" s="39">
        <v>1</v>
      </c>
      <c r="S54" s="39">
        <f t="shared" si="3"/>
        <v>17843.86617100372</v>
      </c>
      <c r="T54" s="129">
        <v>0</v>
      </c>
      <c r="U54" s="39">
        <f t="shared" si="4"/>
        <v>0</v>
      </c>
      <c r="V54" s="2">
        <v>0</v>
      </c>
      <c r="W54" s="2">
        <v>0</v>
      </c>
      <c r="X54" s="2">
        <v>0</v>
      </c>
      <c r="Y54" s="196">
        <f>U54+V54+W54+X54</f>
        <v>0</v>
      </c>
      <c r="Z54" s="38"/>
      <c r="AA54" s="38"/>
      <c r="AB54" s="38"/>
      <c r="AC54" s="38"/>
      <c r="AD54" s="38"/>
      <c r="AE54" s="175"/>
      <c r="AF54" s="182"/>
      <c r="AG54" s="10">
        <f t="shared" si="5"/>
        <v>750</v>
      </c>
      <c r="AH54" s="16">
        <f>V54+0</f>
        <v>0</v>
      </c>
      <c r="AI54" s="16">
        <f t="shared" si="28"/>
        <v>0</v>
      </c>
      <c r="AJ54" s="10">
        <f t="shared" si="28"/>
        <v>0</v>
      </c>
      <c r="AK54" s="10">
        <f>V54+0</f>
        <v>0</v>
      </c>
      <c r="AL54" s="10">
        <f>X54+0</f>
        <v>0</v>
      </c>
      <c r="AM54" s="16">
        <f t="shared" si="7"/>
        <v>0</v>
      </c>
    </row>
    <row r="55" spans="2:44" ht="75" customHeight="1">
      <c r="B55" s="259" t="s">
        <v>915</v>
      </c>
      <c r="C55" s="259"/>
      <c r="D55" s="259"/>
      <c r="E55" s="259"/>
      <c r="F55" s="259"/>
      <c r="G55" s="259"/>
      <c r="H55" s="259"/>
      <c r="I55" s="259"/>
      <c r="J55" s="259"/>
      <c r="K55" s="259"/>
      <c r="L55" s="259"/>
      <c r="M55" s="259"/>
      <c r="N55" s="259"/>
      <c r="O55" s="259"/>
      <c r="P55" s="259"/>
      <c r="Q55" s="259"/>
      <c r="R55" s="259"/>
      <c r="S55" s="259"/>
      <c r="T55" s="129"/>
      <c r="U55" s="39">
        <f>SUM(U50:U54)</f>
        <v>1075.276338289963</v>
      </c>
      <c r="V55" s="81">
        <f>SUM(V50:V54)</f>
        <v>60</v>
      </c>
      <c r="W55" s="81">
        <f>SUM(W50:W54)</f>
        <v>60</v>
      </c>
      <c r="X55" s="81">
        <f>SUM(X50:X54)</f>
        <v>0</v>
      </c>
      <c r="Y55" s="196">
        <f>SUM(Y50:Y54)</f>
        <v>1195.2763382899627</v>
      </c>
      <c r="Z55" s="38"/>
      <c r="AA55" s="38"/>
      <c r="AB55" s="38"/>
      <c r="AC55" s="38"/>
      <c r="AD55" s="38"/>
      <c r="AE55" s="175"/>
      <c r="AF55" s="184"/>
      <c r="AG55" s="11"/>
      <c r="AH55" s="12"/>
      <c r="AI55" s="12">
        <f>तेरीज!D9+0</f>
        <v>1075.276338289963</v>
      </c>
      <c r="AJ55" s="11"/>
      <c r="AK55" s="11"/>
      <c r="AL55" s="11"/>
      <c r="AM55" s="12"/>
      <c r="AN55" s="11"/>
      <c r="AO55" s="11"/>
      <c r="AP55" s="11"/>
      <c r="AQ55" s="11"/>
      <c r="AR55" s="11"/>
    </row>
    <row r="56" spans="2:44" ht="75" customHeight="1">
      <c r="B56" s="2">
        <v>40</v>
      </c>
      <c r="C56" s="35" t="s">
        <v>6</v>
      </c>
      <c r="D56" s="36"/>
      <c r="E56" s="2">
        <v>33</v>
      </c>
      <c r="F56" s="109" t="s">
        <v>595</v>
      </c>
      <c r="G56" s="109" t="s">
        <v>7</v>
      </c>
      <c r="H56" s="109" t="s">
        <v>220</v>
      </c>
      <c r="I56" s="2">
        <v>1996</v>
      </c>
      <c r="J56" s="37">
        <v>37</v>
      </c>
      <c r="K56" s="37">
        <v>24</v>
      </c>
      <c r="L56" s="38">
        <f t="shared" si="0"/>
        <v>888</v>
      </c>
      <c r="M56" s="39">
        <f t="shared" si="1"/>
        <v>82.527881040892197</v>
      </c>
      <c r="N56" s="38">
        <v>750</v>
      </c>
      <c r="O56" s="2">
        <v>11088</v>
      </c>
      <c r="P56" s="39">
        <f t="shared" si="2"/>
        <v>976965.05576208187</v>
      </c>
      <c r="Q56" s="41">
        <v>0.85</v>
      </c>
      <c r="R56" s="39">
        <v>1</v>
      </c>
      <c r="S56" s="39">
        <f t="shared" si="3"/>
        <v>830420.29739776952</v>
      </c>
      <c r="T56" s="129">
        <v>0.75</v>
      </c>
      <c r="U56" s="39">
        <f t="shared" si="4"/>
        <v>622.8152230483272</v>
      </c>
      <c r="V56" s="2">
        <v>40</v>
      </c>
      <c r="W56" s="2">
        <v>40</v>
      </c>
      <c r="X56" s="2">
        <v>0</v>
      </c>
      <c r="Y56" s="196">
        <f>U56+V56+W56+X56</f>
        <v>702.8152230483272</v>
      </c>
      <c r="Z56" s="38"/>
      <c r="AA56" s="38"/>
      <c r="AB56" s="38"/>
      <c r="AC56" s="38"/>
      <c r="AD56" s="38"/>
      <c r="AE56" s="175"/>
      <c r="AF56" s="185"/>
      <c r="AG56" s="14">
        <f t="shared" si="5"/>
        <v>11838</v>
      </c>
      <c r="AH56" s="15">
        <f>V56+0</f>
        <v>40</v>
      </c>
      <c r="AI56" s="15">
        <f t="shared" ref="AI56:AJ60" si="29">U56+0</f>
        <v>622.8152230483272</v>
      </c>
      <c r="AJ56" s="14">
        <f t="shared" si="29"/>
        <v>40</v>
      </c>
      <c r="AK56" s="14">
        <f>V56+0</f>
        <v>40</v>
      </c>
      <c r="AL56" s="14">
        <f>X56+0</f>
        <v>0</v>
      </c>
      <c r="AM56" s="15">
        <f t="shared" si="7"/>
        <v>702.8152230483272</v>
      </c>
      <c r="AN56" s="14"/>
      <c r="AO56" s="14"/>
      <c r="AP56" s="14"/>
      <c r="AQ56" s="14"/>
      <c r="AR56" s="14"/>
    </row>
    <row r="57" spans="2:44" ht="75" customHeight="1">
      <c r="B57" s="2">
        <v>41</v>
      </c>
      <c r="C57" s="35" t="s">
        <v>6</v>
      </c>
      <c r="D57" s="36"/>
      <c r="E57" s="2">
        <v>34</v>
      </c>
      <c r="F57" s="109" t="s">
        <v>596</v>
      </c>
      <c r="G57" s="109" t="s">
        <v>7</v>
      </c>
      <c r="H57" s="109" t="s">
        <v>221</v>
      </c>
      <c r="I57" s="2">
        <v>1996</v>
      </c>
      <c r="J57" s="37">
        <v>42</v>
      </c>
      <c r="K57" s="37">
        <v>35</v>
      </c>
      <c r="L57" s="38">
        <f t="shared" si="0"/>
        <v>1470</v>
      </c>
      <c r="M57" s="39">
        <f t="shared" si="1"/>
        <v>136.61710037174723</v>
      </c>
      <c r="N57" s="38">
        <v>750</v>
      </c>
      <c r="O57" s="2">
        <v>11088</v>
      </c>
      <c r="P57" s="39">
        <f t="shared" si="2"/>
        <v>1617273.2342007437</v>
      </c>
      <c r="Q57" s="41">
        <v>0.85</v>
      </c>
      <c r="R57" s="39">
        <v>1</v>
      </c>
      <c r="S57" s="39">
        <f t="shared" si="3"/>
        <v>1374682.249070632</v>
      </c>
      <c r="T57" s="129">
        <v>0.75</v>
      </c>
      <c r="U57" s="39">
        <f t="shared" si="4"/>
        <v>1031.0116868029741</v>
      </c>
      <c r="V57" s="2">
        <v>40</v>
      </c>
      <c r="W57" s="2">
        <v>40</v>
      </c>
      <c r="X57" s="2">
        <v>750</v>
      </c>
      <c r="Y57" s="196">
        <f>U57+V57+W57+X57</f>
        <v>1861.0116868029741</v>
      </c>
      <c r="Z57" s="38"/>
      <c r="AA57" s="38"/>
      <c r="AB57" s="38"/>
      <c r="AC57" s="38"/>
      <c r="AD57" s="38"/>
      <c r="AE57" s="175"/>
      <c r="AF57" s="185"/>
      <c r="AG57" s="14">
        <f t="shared" si="5"/>
        <v>11838</v>
      </c>
      <c r="AH57" s="15">
        <f>V57+0</f>
        <v>40</v>
      </c>
      <c r="AI57" s="15">
        <f t="shared" si="29"/>
        <v>1031.0116868029741</v>
      </c>
      <c r="AJ57" s="14">
        <f t="shared" si="29"/>
        <v>40</v>
      </c>
      <c r="AK57" s="14">
        <f>V57+0</f>
        <v>40</v>
      </c>
      <c r="AL57" s="14">
        <f>X57+0</f>
        <v>750</v>
      </c>
      <c r="AM57" s="15">
        <f t="shared" si="7"/>
        <v>1861.0116868029741</v>
      </c>
      <c r="AN57" s="14"/>
      <c r="AO57" s="14"/>
      <c r="AP57" s="14"/>
      <c r="AQ57" s="14"/>
      <c r="AR57" s="14"/>
    </row>
    <row r="58" spans="2:44" ht="75" customHeight="1">
      <c r="B58" s="2">
        <v>42</v>
      </c>
      <c r="C58" s="35" t="s">
        <v>6</v>
      </c>
      <c r="D58" s="36"/>
      <c r="E58" s="2">
        <v>35</v>
      </c>
      <c r="F58" s="109" t="s">
        <v>544</v>
      </c>
      <c r="G58" s="109" t="s">
        <v>7</v>
      </c>
      <c r="H58" s="109" t="s">
        <v>520</v>
      </c>
      <c r="I58" s="2">
        <v>1986</v>
      </c>
      <c r="J58" s="37">
        <v>42</v>
      </c>
      <c r="K58" s="37">
        <v>15</v>
      </c>
      <c r="L58" s="38">
        <f t="shared" si="0"/>
        <v>630</v>
      </c>
      <c r="M58" s="39">
        <f t="shared" si="1"/>
        <v>58.550185873605948</v>
      </c>
      <c r="N58" s="38">
        <v>750</v>
      </c>
      <c r="O58" s="2">
        <v>11088</v>
      </c>
      <c r="P58" s="39">
        <f t="shared" si="2"/>
        <v>693117.10037174716</v>
      </c>
      <c r="Q58" s="41">
        <v>0.8</v>
      </c>
      <c r="R58" s="39">
        <v>1</v>
      </c>
      <c r="S58" s="39">
        <f t="shared" si="3"/>
        <v>554493.68029739778</v>
      </c>
      <c r="T58" s="129">
        <v>0.75</v>
      </c>
      <c r="U58" s="39">
        <f t="shared" si="4"/>
        <v>415.87026022304832</v>
      </c>
      <c r="V58" s="2">
        <v>30</v>
      </c>
      <c r="W58" s="2">
        <v>30</v>
      </c>
      <c r="X58" s="2">
        <v>0</v>
      </c>
      <c r="Y58" s="196">
        <f>U58+V58+W58+X58</f>
        <v>475.87026022304832</v>
      </c>
      <c r="Z58" s="38"/>
      <c r="AA58" s="38"/>
      <c r="AB58" s="38"/>
      <c r="AC58" s="38"/>
      <c r="AD58" s="38"/>
      <c r="AE58" s="175"/>
      <c r="AF58" s="185"/>
      <c r="AG58" s="14">
        <f t="shared" si="5"/>
        <v>11838</v>
      </c>
      <c r="AH58" s="15">
        <f>V58+0</f>
        <v>30</v>
      </c>
      <c r="AI58" s="15">
        <f t="shared" si="29"/>
        <v>415.87026022304832</v>
      </c>
      <c r="AJ58" s="14">
        <f t="shared" si="29"/>
        <v>30</v>
      </c>
      <c r="AK58" s="14">
        <f>V58+0</f>
        <v>30</v>
      </c>
      <c r="AL58" s="14">
        <f>X58+0</f>
        <v>0</v>
      </c>
      <c r="AM58" s="15">
        <f t="shared" si="7"/>
        <v>475.87026022304832</v>
      </c>
      <c r="AN58" s="14"/>
      <c r="AO58" s="14"/>
      <c r="AP58" s="14"/>
      <c r="AQ58" s="14"/>
      <c r="AR58" s="14"/>
    </row>
    <row r="59" spans="2:44" ht="75" customHeight="1">
      <c r="B59" s="2">
        <v>43</v>
      </c>
      <c r="C59" s="35" t="s">
        <v>6</v>
      </c>
      <c r="D59" s="36"/>
      <c r="E59" s="2">
        <v>36</v>
      </c>
      <c r="F59" s="109" t="s">
        <v>545</v>
      </c>
      <c r="G59" s="109" t="s">
        <v>7</v>
      </c>
      <c r="H59" s="109" t="s">
        <v>222</v>
      </c>
      <c r="I59" s="2">
        <v>1984</v>
      </c>
      <c r="J59" s="37">
        <v>20</v>
      </c>
      <c r="K59" s="37">
        <v>6</v>
      </c>
      <c r="L59" s="38">
        <f t="shared" si="0"/>
        <v>120</v>
      </c>
      <c r="M59" s="39">
        <f t="shared" si="1"/>
        <v>11.152416356877323</v>
      </c>
      <c r="N59" s="81">
        <v>750</v>
      </c>
      <c r="O59" s="2">
        <v>0</v>
      </c>
      <c r="P59" s="39">
        <f t="shared" si="2"/>
        <v>8364.3122676579915</v>
      </c>
      <c r="Q59" s="40">
        <v>1</v>
      </c>
      <c r="R59" s="39">
        <v>1</v>
      </c>
      <c r="S59" s="39">
        <f t="shared" si="3"/>
        <v>8364.3122676579915</v>
      </c>
      <c r="T59" s="129">
        <v>1.6</v>
      </c>
      <c r="U59" s="39">
        <f t="shared" si="4"/>
        <v>13.382899628252787</v>
      </c>
      <c r="V59" s="2">
        <v>0</v>
      </c>
      <c r="W59" s="2">
        <v>0</v>
      </c>
      <c r="X59" s="2">
        <v>0</v>
      </c>
      <c r="Y59" s="196">
        <f>U59+V59+W59+X59</f>
        <v>13.382899628252787</v>
      </c>
      <c r="Z59" s="38"/>
      <c r="AA59" s="38"/>
      <c r="AB59" s="38"/>
      <c r="AC59" s="38"/>
      <c r="AD59" s="38"/>
      <c r="AE59" s="175"/>
      <c r="AF59" s="182"/>
      <c r="AG59" s="10">
        <f t="shared" si="5"/>
        <v>750</v>
      </c>
      <c r="AH59" s="16">
        <f>V59+0</f>
        <v>0</v>
      </c>
      <c r="AI59" s="16">
        <f t="shared" si="29"/>
        <v>13.382899628252787</v>
      </c>
      <c r="AJ59" s="10">
        <f t="shared" si="29"/>
        <v>0</v>
      </c>
      <c r="AK59" s="10">
        <f>V59+0</f>
        <v>0</v>
      </c>
      <c r="AL59" s="10">
        <f>X59+0</f>
        <v>0</v>
      </c>
      <c r="AM59" s="16">
        <f t="shared" si="7"/>
        <v>13.382899628252787</v>
      </c>
    </row>
    <row r="60" spans="2:44" ht="75" customHeight="1">
      <c r="B60" s="2">
        <v>44</v>
      </c>
      <c r="C60" s="35" t="s">
        <v>6</v>
      </c>
      <c r="D60" s="36"/>
      <c r="E60" s="2">
        <v>37</v>
      </c>
      <c r="F60" s="109" t="s">
        <v>24</v>
      </c>
      <c r="G60" s="109" t="s">
        <v>25</v>
      </c>
      <c r="H60" s="109" t="s">
        <v>223</v>
      </c>
      <c r="I60" s="2">
        <v>1984</v>
      </c>
      <c r="J60" s="37">
        <v>27</v>
      </c>
      <c r="K60" s="37">
        <v>23</v>
      </c>
      <c r="L60" s="38">
        <f t="shared" si="0"/>
        <v>621</v>
      </c>
      <c r="M60" s="39">
        <f t="shared" si="1"/>
        <v>57.713754646840151</v>
      </c>
      <c r="N60" s="38">
        <v>750</v>
      </c>
      <c r="O60" s="2">
        <v>15708</v>
      </c>
      <c r="P60" s="39">
        <f t="shared" si="2"/>
        <v>949852.97397769522</v>
      </c>
      <c r="Q60" s="41">
        <v>0.7</v>
      </c>
      <c r="R60" s="39">
        <v>1</v>
      </c>
      <c r="S60" s="39">
        <f t="shared" si="3"/>
        <v>664897.08178438665</v>
      </c>
      <c r="T60" s="129">
        <v>0.85</v>
      </c>
      <c r="U60" s="39">
        <f t="shared" si="4"/>
        <v>565.16251951672859</v>
      </c>
      <c r="V60" s="2">
        <v>0</v>
      </c>
      <c r="W60" s="2">
        <v>0</v>
      </c>
      <c r="X60" s="2">
        <v>0</v>
      </c>
      <c r="Y60" s="196">
        <f>U60+V60+W60+X60</f>
        <v>565.16251951672859</v>
      </c>
      <c r="Z60" s="38"/>
      <c r="AA60" s="38"/>
      <c r="AB60" s="38"/>
      <c r="AC60" s="38"/>
      <c r="AD60" s="38"/>
      <c r="AE60" s="175"/>
      <c r="AF60" s="182"/>
      <c r="AG60" s="10">
        <f t="shared" si="5"/>
        <v>16458</v>
      </c>
      <c r="AH60" s="16">
        <f>V60+0</f>
        <v>0</v>
      </c>
      <c r="AI60" s="16">
        <f t="shared" si="29"/>
        <v>565.16251951672859</v>
      </c>
      <c r="AJ60" s="10">
        <f t="shared" si="29"/>
        <v>0</v>
      </c>
      <c r="AK60" s="10">
        <f>V60+0</f>
        <v>0</v>
      </c>
      <c r="AL60" s="10">
        <f>X60+0</f>
        <v>0</v>
      </c>
      <c r="AM60" s="16">
        <f t="shared" si="7"/>
        <v>565.16251951672859</v>
      </c>
    </row>
    <row r="61" spans="2:44" ht="75" customHeight="1">
      <c r="B61" s="259" t="s">
        <v>915</v>
      </c>
      <c r="C61" s="259"/>
      <c r="D61" s="259"/>
      <c r="E61" s="259"/>
      <c r="F61" s="259"/>
      <c r="G61" s="259"/>
      <c r="H61" s="259"/>
      <c r="I61" s="259"/>
      <c r="J61" s="259"/>
      <c r="K61" s="259"/>
      <c r="L61" s="259"/>
      <c r="M61" s="259"/>
      <c r="N61" s="259"/>
      <c r="O61" s="259"/>
      <c r="P61" s="259"/>
      <c r="Q61" s="259"/>
      <c r="R61" s="259"/>
      <c r="S61" s="259"/>
      <c r="T61" s="129"/>
      <c r="U61" s="39">
        <f>SUM(U56:U60)</f>
        <v>2648.242589219331</v>
      </c>
      <c r="V61" s="81">
        <f>SUM(V56:V60)</f>
        <v>110</v>
      </c>
      <c r="W61" s="81">
        <f>SUM(W56:W60)</f>
        <v>110</v>
      </c>
      <c r="X61" s="81">
        <f>SUM(X56:X60)</f>
        <v>750</v>
      </c>
      <c r="Y61" s="196">
        <f>SUM(Y56:Y60)</f>
        <v>3618.2425892193305</v>
      </c>
      <c r="Z61" s="38"/>
      <c r="AA61" s="38"/>
      <c r="AB61" s="38"/>
      <c r="AC61" s="38"/>
      <c r="AD61" s="38"/>
      <c r="AE61" s="175"/>
      <c r="AF61" s="184"/>
      <c r="AG61" s="11"/>
      <c r="AH61" s="12"/>
      <c r="AI61" s="12">
        <f>तेरीज!D10+0</f>
        <v>2648.242589219331</v>
      </c>
      <c r="AJ61" s="11"/>
      <c r="AK61" s="11"/>
      <c r="AL61" s="11"/>
      <c r="AM61" s="12"/>
      <c r="AN61" s="11"/>
      <c r="AO61" s="11"/>
      <c r="AP61" s="11"/>
      <c r="AQ61" s="11"/>
      <c r="AR61" s="11"/>
    </row>
    <row r="62" spans="2:44" ht="75" customHeight="1">
      <c r="B62" s="2">
        <v>45</v>
      </c>
      <c r="C62" s="35" t="s">
        <v>6</v>
      </c>
      <c r="D62" s="36"/>
      <c r="E62" s="2">
        <v>38</v>
      </c>
      <c r="F62" s="109" t="s">
        <v>25</v>
      </c>
      <c r="G62" s="109" t="s">
        <v>25</v>
      </c>
      <c r="H62" s="109" t="s">
        <v>224</v>
      </c>
      <c r="I62" s="2">
        <v>1984</v>
      </c>
      <c r="J62" s="37">
        <v>27</v>
      </c>
      <c r="K62" s="37">
        <v>23</v>
      </c>
      <c r="L62" s="38">
        <f t="shared" si="0"/>
        <v>621</v>
      </c>
      <c r="M62" s="39">
        <f t="shared" si="1"/>
        <v>57.713754646840151</v>
      </c>
      <c r="N62" s="38">
        <v>750</v>
      </c>
      <c r="O62" s="2">
        <v>15708</v>
      </c>
      <c r="P62" s="39">
        <f t="shared" si="2"/>
        <v>949852.97397769522</v>
      </c>
      <c r="Q62" s="41">
        <v>0.7</v>
      </c>
      <c r="R62" s="39">
        <v>1</v>
      </c>
      <c r="S62" s="39">
        <f t="shared" si="3"/>
        <v>664897.08178438665</v>
      </c>
      <c r="T62" s="129">
        <v>0.85</v>
      </c>
      <c r="U62" s="39">
        <f t="shared" si="4"/>
        <v>565.16251951672859</v>
      </c>
      <c r="V62" s="2">
        <v>0</v>
      </c>
      <c r="W62" s="2">
        <v>0</v>
      </c>
      <c r="X62" s="2">
        <v>0</v>
      </c>
      <c r="Y62" s="196">
        <f>U62+V62+W62+X62</f>
        <v>565.16251951672859</v>
      </c>
      <c r="Z62" s="38"/>
      <c r="AA62" s="38"/>
      <c r="AB62" s="38"/>
      <c r="AC62" s="38"/>
      <c r="AD62" s="38"/>
      <c r="AE62" s="175"/>
      <c r="AF62" s="182"/>
      <c r="AG62" s="9">
        <f t="shared" si="5"/>
        <v>16458</v>
      </c>
      <c r="AH62" s="13">
        <f>V62+0</f>
        <v>0</v>
      </c>
      <c r="AI62" s="13">
        <f t="shared" ref="AI62:AJ66" si="30">U62+0</f>
        <v>565.16251951672859</v>
      </c>
      <c r="AJ62" s="9">
        <f t="shared" si="30"/>
        <v>0</v>
      </c>
      <c r="AK62" s="9">
        <f>V62+0</f>
        <v>0</v>
      </c>
      <c r="AL62" s="9">
        <f>X62+0</f>
        <v>0</v>
      </c>
      <c r="AM62" s="13">
        <f t="shared" si="7"/>
        <v>565.16251951672859</v>
      </c>
      <c r="AN62" s="9"/>
      <c r="AO62" s="9"/>
      <c r="AP62" s="9"/>
      <c r="AQ62" s="9"/>
      <c r="AR62" s="9"/>
    </row>
    <row r="63" spans="2:44" ht="75" customHeight="1">
      <c r="B63" s="2">
        <v>46</v>
      </c>
      <c r="C63" s="35" t="s">
        <v>6</v>
      </c>
      <c r="D63" s="36"/>
      <c r="E63" s="2">
        <v>39</v>
      </c>
      <c r="F63" s="109" t="s">
        <v>25</v>
      </c>
      <c r="G63" s="109" t="s">
        <v>25</v>
      </c>
      <c r="H63" s="109" t="s">
        <v>225</v>
      </c>
      <c r="I63" s="2">
        <v>1984</v>
      </c>
      <c r="J63" s="37">
        <v>27</v>
      </c>
      <c r="K63" s="37">
        <v>23</v>
      </c>
      <c r="L63" s="38">
        <f t="shared" si="0"/>
        <v>621</v>
      </c>
      <c r="M63" s="39">
        <f t="shared" si="1"/>
        <v>57.713754646840151</v>
      </c>
      <c r="N63" s="38">
        <v>750</v>
      </c>
      <c r="O63" s="2">
        <v>15708</v>
      </c>
      <c r="P63" s="39">
        <f t="shared" si="2"/>
        <v>949852.97397769522</v>
      </c>
      <c r="Q63" s="41">
        <v>0.7</v>
      </c>
      <c r="R63" s="39">
        <v>1</v>
      </c>
      <c r="S63" s="39">
        <f t="shared" si="3"/>
        <v>664897.08178438665</v>
      </c>
      <c r="T63" s="129">
        <v>0.85</v>
      </c>
      <c r="U63" s="39">
        <f t="shared" si="4"/>
        <v>565.16251951672859</v>
      </c>
      <c r="V63" s="2">
        <v>0</v>
      </c>
      <c r="W63" s="2">
        <v>0</v>
      </c>
      <c r="X63" s="2">
        <v>0</v>
      </c>
      <c r="Y63" s="196">
        <f>U63+V63+W63+X63</f>
        <v>565.16251951672859</v>
      </c>
      <c r="Z63" s="38"/>
      <c r="AA63" s="38"/>
      <c r="AB63" s="38"/>
      <c r="AC63" s="38"/>
      <c r="AD63" s="38"/>
      <c r="AE63" s="175"/>
      <c r="AF63" s="182"/>
      <c r="AG63" s="9">
        <f t="shared" si="5"/>
        <v>16458</v>
      </c>
      <c r="AH63" s="13">
        <f>V63+0</f>
        <v>0</v>
      </c>
      <c r="AI63" s="13">
        <f t="shared" si="30"/>
        <v>565.16251951672859</v>
      </c>
      <c r="AJ63" s="9">
        <f t="shared" si="30"/>
        <v>0</v>
      </c>
      <c r="AK63" s="9">
        <f>V63+0</f>
        <v>0</v>
      </c>
      <c r="AL63" s="9">
        <f>X63+0</f>
        <v>0</v>
      </c>
      <c r="AM63" s="13">
        <f t="shared" si="7"/>
        <v>565.16251951672859</v>
      </c>
      <c r="AN63" s="9"/>
      <c r="AO63" s="9"/>
      <c r="AP63" s="9"/>
      <c r="AQ63" s="9"/>
      <c r="AR63" s="9"/>
    </row>
    <row r="64" spans="2:44" ht="75" customHeight="1">
      <c r="B64" s="2">
        <v>47</v>
      </c>
      <c r="C64" s="35" t="s">
        <v>6</v>
      </c>
      <c r="D64" s="36"/>
      <c r="E64" s="2">
        <v>40</v>
      </c>
      <c r="F64" s="109" t="s">
        <v>25</v>
      </c>
      <c r="G64" s="109" t="s">
        <v>25</v>
      </c>
      <c r="H64" s="109" t="s">
        <v>226</v>
      </c>
      <c r="I64" s="2">
        <v>1984</v>
      </c>
      <c r="J64" s="37">
        <v>27</v>
      </c>
      <c r="K64" s="37">
        <v>23</v>
      </c>
      <c r="L64" s="38">
        <f t="shared" si="0"/>
        <v>621</v>
      </c>
      <c r="M64" s="39">
        <f t="shared" si="1"/>
        <v>57.713754646840151</v>
      </c>
      <c r="N64" s="38">
        <v>750</v>
      </c>
      <c r="O64" s="2">
        <v>15708</v>
      </c>
      <c r="P64" s="39">
        <f t="shared" si="2"/>
        <v>949852.97397769522</v>
      </c>
      <c r="Q64" s="41">
        <v>0.7</v>
      </c>
      <c r="R64" s="39">
        <v>1</v>
      </c>
      <c r="S64" s="39">
        <f t="shared" si="3"/>
        <v>664897.08178438665</v>
      </c>
      <c r="T64" s="129">
        <v>0.85</v>
      </c>
      <c r="U64" s="39">
        <f t="shared" si="4"/>
        <v>565.16251951672859</v>
      </c>
      <c r="V64" s="2">
        <v>0</v>
      </c>
      <c r="W64" s="2">
        <v>0</v>
      </c>
      <c r="X64" s="2">
        <v>0</v>
      </c>
      <c r="Y64" s="196">
        <f>U64+V64+W64+X64</f>
        <v>565.16251951672859</v>
      </c>
      <c r="Z64" s="38"/>
      <c r="AA64" s="38"/>
      <c r="AB64" s="38"/>
      <c r="AC64" s="38"/>
      <c r="AD64" s="38"/>
      <c r="AE64" s="175"/>
      <c r="AF64" s="182"/>
      <c r="AG64" s="9">
        <f t="shared" si="5"/>
        <v>16458</v>
      </c>
      <c r="AH64" s="13">
        <f>V64+0</f>
        <v>0</v>
      </c>
      <c r="AI64" s="13">
        <f t="shared" si="30"/>
        <v>565.16251951672859</v>
      </c>
      <c r="AJ64" s="9">
        <f t="shared" si="30"/>
        <v>0</v>
      </c>
      <c r="AK64" s="9">
        <f>V64+0</f>
        <v>0</v>
      </c>
      <c r="AL64" s="9">
        <f>X64+0</f>
        <v>0</v>
      </c>
      <c r="AM64" s="13">
        <f t="shared" si="7"/>
        <v>565.16251951672859</v>
      </c>
      <c r="AN64" s="9"/>
      <c r="AO64" s="9"/>
      <c r="AP64" s="9"/>
      <c r="AQ64" s="9"/>
      <c r="AR64" s="9"/>
    </row>
    <row r="65" spans="2:44" ht="75" customHeight="1">
      <c r="B65" s="2">
        <v>48</v>
      </c>
      <c r="C65" s="35" t="s">
        <v>6</v>
      </c>
      <c r="D65" s="36"/>
      <c r="E65" s="2">
        <v>41</v>
      </c>
      <c r="F65" s="109" t="s">
        <v>25</v>
      </c>
      <c r="G65" s="109" t="s">
        <v>25</v>
      </c>
      <c r="H65" s="109" t="s">
        <v>226</v>
      </c>
      <c r="I65" s="2">
        <v>1984</v>
      </c>
      <c r="J65" s="37">
        <v>13</v>
      </c>
      <c r="K65" s="37">
        <v>3</v>
      </c>
      <c r="L65" s="38">
        <f t="shared" si="0"/>
        <v>39</v>
      </c>
      <c r="M65" s="39">
        <f t="shared" si="1"/>
        <v>3.6245353159851303</v>
      </c>
      <c r="N65" s="38">
        <v>750</v>
      </c>
      <c r="O65" s="2">
        <v>15708</v>
      </c>
      <c r="P65" s="39">
        <f t="shared" si="2"/>
        <v>59652.602230483273</v>
      </c>
      <c r="Q65" s="41">
        <v>0.7</v>
      </c>
      <c r="R65" s="39">
        <v>1</v>
      </c>
      <c r="S65" s="39">
        <f t="shared" si="3"/>
        <v>41756.821561338285</v>
      </c>
      <c r="T65" s="129">
        <v>0.85</v>
      </c>
      <c r="U65" s="39">
        <f t="shared" si="4"/>
        <v>35.493298327137538</v>
      </c>
      <c r="V65" s="2">
        <v>0</v>
      </c>
      <c r="W65" s="2">
        <v>0</v>
      </c>
      <c r="X65" s="2">
        <v>0</v>
      </c>
      <c r="Y65" s="196">
        <f>U65+V65+W65+X65</f>
        <v>35.493298327137538</v>
      </c>
      <c r="Z65" s="38"/>
      <c r="AA65" s="38"/>
      <c r="AB65" s="38"/>
      <c r="AC65" s="38"/>
      <c r="AD65" s="38"/>
      <c r="AE65" s="175"/>
      <c r="AF65" s="182"/>
      <c r="AG65" s="10">
        <f t="shared" si="5"/>
        <v>16458</v>
      </c>
      <c r="AH65" s="16">
        <f>V65+0</f>
        <v>0</v>
      </c>
      <c r="AI65" s="16">
        <f t="shared" si="30"/>
        <v>35.493298327137538</v>
      </c>
      <c r="AJ65" s="10">
        <f t="shared" si="30"/>
        <v>0</v>
      </c>
      <c r="AK65" s="10">
        <f>V65+0</f>
        <v>0</v>
      </c>
      <c r="AL65" s="10">
        <f>X65+0</f>
        <v>0</v>
      </c>
      <c r="AM65" s="16">
        <f t="shared" si="7"/>
        <v>35.493298327137538</v>
      </c>
    </row>
    <row r="66" spans="2:44" ht="75" customHeight="1">
      <c r="B66" s="2">
        <v>49</v>
      </c>
      <c r="C66" s="35" t="s">
        <v>6</v>
      </c>
      <c r="D66" s="36"/>
      <c r="E66" s="2">
        <v>42</v>
      </c>
      <c r="F66" s="109" t="s">
        <v>25</v>
      </c>
      <c r="G66" s="109" t="s">
        <v>25</v>
      </c>
      <c r="H66" s="109" t="s">
        <v>223</v>
      </c>
      <c r="I66" s="2">
        <v>1984</v>
      </c>
      <c r="J66" s="37">
        <v>27</v>
      </c>
      <c r="K66" s="37">
        <v>24</v>
      </c>
      <c r="L66" s="38">
        <f t="shared" si="0"/>
        <v>648</v>
      </c>
      <c r="M66" s="39">
        <f t="shared" si="1"/>
        <v>60.223048327137548</v>
      </c>
      <c r="N66" s="38">
        <v>750</v>
      </c>
      <c r="O66" s="2">
        <v>15708</v>
      </c>
      <c r="P66" s="39">
        <f t="shared" si="2"/>
        <v>991150.92936802981</v>
      </c>
      <c r="Q66" s="41">
        <v>0.7</v>
      </c>
      <c r="R66" s="39">
        <v>1</v>
      </c>
      <c r="S66" s="39">
        <f t="shared" si="3"/>
        <v>693805.6505576208</v>
      </c>
      <c r="T66" s="129">
        <v>0.85</v>
      </c>
      <c r="U66" s="39">
        <f t="shared" si="4"/>
        <v>589.73480297397759</v>
      </c>
      <c r="V66" s="2">
        <v>0</v>
      </c>
      <c r="W66" s="2">
        <v>0</v>
      </c>
      <c r="X66" s="2">
        <v>0</v>
      </c>
      <c r="Y66" s="196">
        <f>U66+V66+W66+X66</f>
        <v>589.73480297397759</v>
      </c>
      <c r="Z66" s="38"/>
      <c r="AA66" s="38"/>
      <c r="AB66" s="38"/>
      <c r="AC66" s="38"/>
      <c r="AD66" s="38"/>
      <c r="AE66" s="175"/>
      <c r="AF66" s="182"/>
      <c r="AG66" s="10">
        <f t="shared" si="5"/>
        <v>16458</v>
      </c>
      <c r="AH66" s="16">
        <f>V66+0</f>
        <v>0</v>
      </c>
      <c r="AI66" s="16">
        <f t="shared" si="30"/>
        <v>589.73480297397759</v>
      </c>
      <c r="AJ66" s="10">
        <f t="shared" si="30"/>
        <v>0</v>
      </c>
      <c r="AK66" s="10">
        <f>V66+0</f>
        <v>0</v>
      </c>
      <c r="AL66" s="10">
        <f>X66+0</f>
        <v>0</v>
      </c>
      <c r="AM66" s="16">
        <f t="shared" si="7"/>
        <v>589.73480297397759</v>
      </c>
    </row>
    <row r="67" spans="2:44" ht="75" customHeight="1">
      <c r="B67" s="259" t="s">
        <v>915</v>
      </c>
      <c r="C67" s="259"/>
      <c r="D67" s="259"/>
      <c r="E67" s="259"/>
      <c r="F67" s="259"/>
      <c r="G67" s="259"/>
      <c r="H67" s="259"/>
      <c r="I67" s="259"/>
      <c r="J67" s="259"/>
      <c r="K67" s="259"/>
      <c r="L67" s="259"/>
      <c r="M67" s="259"/>
      <c r="N67" s="259"/>
      <c r="O67" s="259"/>
      <c r="P67" s="259"/>
      <c r="Q67" s="259"/>
      <c r="R67" s="259"/>
      <c r="S67" s="259"/>
      <c r="T67" s="129"/>
      <c r="U67" s="39">
        <f>SUM(U62:U66)</f>
        <v>2320.7156598513011</v>
      </c>
      <c r="V67" s="81">
        <f>SUM(V62:V66)</f>
        <v>0</v>
      </c>
      <c r="W67" s="81">
        <f>SUM(W62:W66)</f>
        <v>0</v>
      </c>
      <c r="X67" s="81">
        <f>SUM(X62:X66)</f>
        <v>0</v>
      </c>
      <c r="Y67" s="196">
        <f>SUM(Y62:Y66)</f>
        <v>2320.7156598513011</v>
      </c>
      <c r="Z67" s="38"/>
      <c r="AA67" s="38"/>
      <c r="AB67" s="38"/>
      <c r="AC67" s="38"/>
      <c r="AD67" s="38"/>
      <c r="AE67" s="175"/>
      <c r="AF67" s="184"/>
      <c r="AG67" s="11"/>
      <c r="AH67" s="12"/>
      <c r="AI67" s="12">
        <f>तेरीज!D11+0</f>
        <v>2320.7156598513011</v>
      </c>
      <c r="AJ67" s="11"/>
      <c r="AK67" s="11"/>
      <c r="AL67" s="11"/>
      <c r="AM67" s="12"/>
      <c r="AN67" s="11"/>
      <c r="AO67" s="11"/>
      <c r="AP67" s="11"/>
      <c r="AQ67" s="11"/>
      <c r="AR67" s="11"/>
    </row>
    <row r="68" spans="2:44" ht="75" customHeight="1">
      <c r="B68" s="2">
        <v>50</v>
      </c>
      <c r="C68" s="35" t="s">
        <v>6</v>
      </c>
      <c r="D68" s="36"/>
      <c r="E68" s="2">
        <v>43</v>
      </c>
      <c r="F68" s="109" t="s">
        <v>25</v>
      </c>
      <c r="G68" s="109" t="s">
        <v>25</v>
      </c>
      <c r="H68" s="109" t="s">
        <v>226</v>
      </c>
      <c r="I68" s="2">
        <v>1984</v>
      </c>
      <c r="J68" s="37">
        <v>27</v>
      </c>
      <c r="K68" s="37">
        <v>24</v>
      </c>
      <c r="L68" s="38">
        <f t="shared" si="0"/>
        <v>648</v>
      </c>
      <c r="M68" s="39">
        <f t="shared" si="1"/>
        <v>60.223048327137548</v>
      </c>
      <c r="N68" s="38">
        <v>750</v>
      </c>
      <c r="O68" s="2">
        <v>15708</v>
      </c>
      <c r="P68" s="39">
        <f t="shared" si="2"/>
        <v>991150.92936802981</v>
      </c>
      <c r="Q68" s="41">
        <v>0.7</v>
      </c>
      <c r="R68" s="39">
        <v>1</v>
      </c>
      <c r="S68" s="39">
        <f t="shared" si="3"/>
        <v>693805.6505576208</v>
      </c>
      <c r="T68" s="129">
        <v>0.85</v>
      </c>
      <c r="U68" s="39">
        <f t="shared" si="4"/>
        <v>589.73480297397759</v>
      </c>
      <c r="V68" s="2">
        <v>0</v>
      </c>
      <c r="W68" s="2">
        <v>0</v>
      </c>
      <c r="X68" s="2">
        <v>0</v>
      </c>
      <c r="Y68" s="196">
        <f>U68+V68+W68+X68</f>
        <v>589.73480297397759</v>
      </c>
      <c r="Z68" s="38"/>
      <c r="AA68" s="38"/>
      <c r="AB68" s="38"/>
      <c r="AC68" s="38"/>
      <c r="AD68" s="38"/>
      <c r="AE68" s="175"/>
      <c r="AF68" s="185"/>
      <c r="AG68" s="14">
        <f t="shared" si="5"/>
        <v>16458</v>
      </c>
      <c r="AH68" s="15">
        <f>V68+0</f>
        <v>0</v>
      </c>
      <c r="AI68" s="15">
        <f t="shared" ref="AI68:AJ72" si="31">U68+0</f>
        <v>589.73480297397759</v>
      </c>
      <c r="AJ68" s="14">
        <f t="shared" si="31"/>
        <v>0</v>
      </c>
      <c r="AK68" s="14">
        <f>V68+0</f>
        <v>0</v>
      </c>
      <c r="AL68" s="14">
        <f>X68+0</f>
        <v>0</v>
      </c>
      <c r="AM68" s="15">
        <f t="shared" si="7"/>
        <v>589.73480297397759</v>
      </c>
      <c r="AN68" s="14"/>
      <c r="AO68" s="14"/>
      <c r="AP68" s="14"/>
      <c r="AQ68" s="14"/>
      <c r="AR68" s="14"/>
    </row>
    <row r="69" spans="2:44" ht="75" customHeight="1">
      <c r="B69" s="2">
        <v>51</v>
      </c>
      <c r="C69" s="35" t="s">
        <v>6</v>
      </c>
      <c r="D69" s="36"/>
      <c r="E69" s="2">
        <v>44</v>
      </c>
      <c r="F69" s="109" t="s">
        <v>25</v>
      </c>
      <c r="G69" s="109" t="s">
        <v>25</v>
      </c>
      <c r="H69" s="109" t="s">
        <v>227</v>
      </c>
      <c r="I69" s="2">
        <v>1984</v>
      </c>
      <c r="J69" s="37">
        <v>19</v>
      </c>
      <c r="K69" s="37">
        <v>13</v>
      </c>
      <c r="L69" s="38">
        <f t="shared" si="0"/>
        <v>247</v>
      </c>
      <c r="M69" s="39">
        <f t="shared" si="1"/>
        <v>22.955390334572492</v>
      </c>
      <c r="N69" s="38">
        <v>750</v>
      </c>
      <c r="O69" s="2">
        <v>15708</v>
      </c>
      <c r="P69" s="39">
        <f t="shared" si="2"/>
        <v>377799.81412639405</v>
      </c>
      <c r="Q69" s="41">
        <v>0.7</v>
      </c>
      <c r="R69" s="39">
        <v>1</v>
      </c>
      <c r="S69" s="39">
        <f t="shared" si="3"/>
        <v>264459.86988847581</v>
      </c>
      <c r="T69" s="129">
        <v>0.85</v>
      </c>
      <c r="U69" s="39">
        <f t="shared" si="4"/>
        <v>224.79088940520441</v>
      </c>
      <c r="V69" s="2">
        <v>0</v>
      </c>
      <c r="W69" s="2">
        <v>0</v>
      </c>
      <c r="X69" s="2">
        <v>0</v>
      </c>
      <c r="Y69" s="196">
        <f>U69+V69+W69+X69</f>
        <v>224.79088940520441</v>
      </c>
      <c r="Z69" s="38"/>
      <c r="AA69" s="38"/>
      <c r="AB69" s="38"/>
      <c r="AC69" s="38"/>
      <c r="AD69" s="38"/>
      <c r="AE69" s="175"/>
      <c r="AF69" s="182"/>
      <c r="AG69" s="9">
        <f t="shared" si="5"/>
        <v>16458</v>
      </c>
      <c r="AH69" s="13">
        <f>V69+0</f>
        <v>0</v>
      </c>
      <c r="AI69" s="13">
        <f t="shared" si="31"/>
        <v>224.79088940520441</v>
      </c>
      <c r="AJ69" s="9">
        <f t="shared" si="31"/>
        <v>0</v>
      </c>
      <c r="AK69" s="9">
        <f>V69+0</f>
        <v>0</v>
      </c>
      <c r="AL69" s="9">
        <f>X69+0</f>
        <v>0</v>
      </c>
      <c r="AM69" s="13">
        <f t="shared" si="7"/>
        <v>224.79088940520441</v>
      </c>
      <c r="AN69" s="9"/>
      <c r="AO69" s="9"/>
      <c r="AP69" s="9"/>
      <c r="AQ69" s="9"/>
      <c r="AR69" s="9"/>
    </row>
    <row r="70" spans="2:44" ht="75" customHeight="1">
      <c r="B70" s="2">
        <v>52</v>
      </c>
      <c r="C70" s="35" t="s">
        <v>6</v>
      </c>
      <c r="D70" s="36"/>
      <c r="E70" s="2">
        <v>45</v>
      </c>
      <c r="F70" s="109" t="s">
        <v>25</v>
      </c>
      <c r="G70" s="109" t="s">
        <v>25</v>
      </c>
      <c r="H70" s="109" t="s">
        <v>228</v>
      </c>
      <c r="I70" s="2">
        <v>1984</v>
      </c>
      <c r="J70" s="37">
        <v>20</v>
      </c>
      <c r="K70" s="37">
        <v>12</v>
      </c>
      <c r="L70" s="38">
        <f t="shared" si="0"/>
        <v>240</v>
      </c>
      <c r="M70" s="39">
        <f t="shared" si="1"/>
        <v>22.304832713754646</v>
      </c>
      <c r="N70" s="38">
        <v>750</v>
      </c>
      <c r="O70" s="2">
        <v>15708</v>
      </c>
      <c r="P70" s="39">
        <f t="shared" si="2"/>
        <v>367092.93680297397</v>
      </c>
      <c r="Q70" s="41">
        <v>0.7</v>
      </c>
      <c r="R70" s="39">
        <v>1</v>
      </c>
      <c r="S70" s="39">
        <f t="shared" si="3"/>
        <v>256965.05576208176</v>
      </c>
      <c r="T70" s="129">
        <v>0.85</v>
      </c>
      <c r="U70" s="39">
        <f t="shared" si="4"/>
        <v>218.4202973977695</v>
      </c>
      <c r="V70" s="2">
        <v>0</v>
      </c>
      <c r="W70" s="2">
        <v>0</v>
      </c>
      <c r="X70" s="2">
        <v>0</v>
      </c>
      <c r="Y70" s="196">
        <f>U70+V70+W70+X70</f>
        <v>218.4202973977695</v>
      </c>
      <c r="Z70" s="38"/>
      <c r="AA70" s="38"/>
      <c r="AB70" s="38"/>
      <c r="AC70" s="38"/>
      <c r="AD70" s="38"/>
      <c r="AE70" s="175"/>
      <c r="AF70" s="185"/>
      <c r="AG70" s="14">
        <f t="shared" si="5"/>
        <v>16458</v>
      </c>
      <c r="AH70" s="15">
        <f>V70+0</f>
        <v>0</v>
      </c>
      <c r="AI70" s="15">
        <f t="shared" si="31"/>
        <v>218.4202973977695</v>
      </c>
      <c r="AJ70" s="14">
        <f t="shared" si="31"/>
        <v>0</v>
      </c>
      <c r="AK70" s="14">
        <f>V70+0</f>
        <v>0</v>
      </c>
      <c r="AL70" s="14">
        <f>X70+0</f>
        <v>0</v>
      </c>
      <c r="AM70" s="15">
        <f t="shared" si="7"/>
        <v>218.4202973977695</v>
      </c>
      <c r="AN70" s="14"/>
      <c r="AO70" s="14"/>
      <c r="AP70" s="14"/>
      <c r="AQ70" s="14"/>
      <c r="AR70" s="14"/>
    </row>
    <row r="71" spans="2:44" ht="59.45" customHeight="1">
      <c r="B71" s="2">
        <v>53</v>
      </c>
      <c r="C71" s="35" t="s">
        <v>6</v>
      </c>
      <c r="D71" s="36"/>
      <c r="E71" s="2">
        <v>46</v>
      </c>
      <c r="F71" s="109" t="s">
        <v>26</v>
      </c>
      <c r="G71" s="109" t="s">
        <v>26</v>
      </c>
      <c r="H71" s="109" t="s">
        <v>522</v>
      </c>
      <c r="I71" s="2">
        <v>1999</v>
      </c>
      <c r="J71" s="37">
        <v>18</v>
      </c>
      <c r="K71" s="37">
        <v>38</v>
      </c>
      <c r="L71" s="38">
        <f t="shared" si="0"/>
        <v>684</v>
      </c>
      <c r="M71" s="39">
        <f t="shared" si="1"/>
        <v>63.568773234200748</v>
      </c>
      <c r="N71" s="38">
        <v>750</v>
      </c>
      <c r="O71" s="2">
        <v>15708</v>
      </c>
      <c r="P71" s="39">
        <f t="shared" si="2"/>
        <v>1046214.8698884759</v>
      </c>
      <c r="Q71" s="41">
        <v>0.7</v>
      </c>
      <c r="R71" s="39">
        <v>1</v>
      </c>
      <c r="S71" s="39">
        <f t="shared" si="3"/>
        <v>732350.40892193303</v>
      </c>
      <c r="T71" s="129">
        <v>0.85</v>
      </c>
      <c r="U71" s="39">
        <f t="shared" si="4"/>
        <v>622.49784758364308</v>
      </c>
      <c r="V71" s="2">
        <v>0</v>
      </c>
      <c r="W71" s="2">
        <v>0</v>
      </c>
      <c r="X71" s="2">
        <v>0</v>
      </c>
      <c r="Y71" s="196">
        <f>U71+V71+W71+X71</f>
        <v>622.49784758364308</v>
      </c>
      <c r="Z71" s="38"/>
      <c r="AA71" s="38"/>
      <c r="AB71" s="38"/>
      <c r="AC71" s="38"/>
      <c r="AD71" s="38"/>
      <c r="AE71" s="175"/>
      <c r="AF71" s="182"/>
      <c r="AG71" s="10">
        <f t="shared" si="5"/>
        <v>16458</v>
      </c>
      <c r="AH71" s="16">
        <f>V71+0</f>
        <v>0</v>
      </c>
      <c r="AI71" s="16">
        <f t="shared" si="31"/>
        <v>622.49784758364308</v>
      </c>
      <c r="AJ71" s="10">
        <f t="shared" si="31"/>
        <v>0</v>
      </c>
      <c r="AK71" s="10">
        <f>V71+0</f>
        <v>0</v>
      </c>
      <c r="AL71" s="10">
        <f>X71+0</f>
        <v>0</v>
      </c>
      <c r="AM71" s="16">
        <f t="shared" si="7"/>
        <v>622.49784758364308</v>
      </c>
    </row>
    <row r="72" spans="2:44" ht="104.45" customHeight="1">
      <c r="B72" s="2">
        <v>54</v>
      </c>
      <c r="C72" s="35" t="s">
        <v>6</v>
      </c>
      <c r="D72" s="36"/>
      <c r="E72" s="2">
        <v>47</v>
      </c>
      <c r="F72" s="109" t="s">
        <v>27</v>
      </c>
      <c r="G72" s="109" t="s">
        <v>9</v>
      </c>
      <c r="H72" s="109" t="s">
        <v>1476</v>
      </c>
      <c r="I72" s="2">
        <v>2023</v>
      </c>
      <c r="J72" s="37">
        <v>40</v>
      </c>
      <c r="K72" s="37">
        <v>32</v>
      </c>
      <c r="L72" s="38">
        <f t="shared" si="0"/>
        <v>1280</v>
      </c>
      <c r="M72" s="39">
        <f t="shared" si="1"/>
        <v>118.95910780669145</v>
      </c>
      <c r="N72" s="81">
        <v>750</v>
      </c>
      <c r="O72" s="2">
        <v>19360</v>
      </c>
      <c r="P72" s="39">
        <f t="shared" si="2"/>
        <v>2392267.6579925651</v>
      </c>
      <c r="Q72" s="93">
        <v>0.95</v>
      </c>
      <c r="R72" s="39">
        <v>1</v>
      </c>
      <c r="S72" s="39">
        <f t="shared" si="3"/>
        <v>2272654.2750929366</v>
      </c>
      <c r="T72" s="129">
        <v>0</v>
      </c>
      <c r="U72" s="39">
        <f t="shared" si="4"/>
        <v>0</v>
      </c>
      <c r="V72" s="2">
        <v>0</v>
      </c>
      <c r="W72" s="2">
        <v>0</v>
      </c>
      <c r="X72" s="2">
        <v>0</v>
      </c>
      <c r="Y72" s="196">
        <f>U72+V72+W72+X72</f>
        <v>0</v>
      </c>
      <c r="Z72" s="38"/>
      <c r="AA72" s="38"/>
      <c r="AB72" s="38"/>
      <c r="AC72" s="38"/>
      <c r="AD72" s="38"/>
      <c r="AE72" s="175"/>
      <c r="AF72" s="184"/>
      <c r="AG72" s="11">
        <f t="shared" si="5"/>
        <v>20110</v>
      </c>
      <c r="AH72" s="12">
        <f>V72+0</f>
        <v>0</v>
      </c>
      <c r="AI72" s="12">
        <f t="shared" si="31"/>
        <v>0</v>
      </c>
      <c r="AJ72" s="11">
        <f t="shared" si="31"/>
        <v>0</v>
      </c>
      <c r="AK72" s="11">
        <f>V72+0</f>
        <v>0</v>
      </c>
      <c r="AL72" s="11">
        <f>X72+0</f>
        <v>0</v>
      </c>
      <c r="AM72" s="12">
        <f t="shared" si="7"/>
        <v>0</v>
      </c>
      <c r="AN72" s="11"/>
      <c r="AO72" s="11"/>
      <c r="AP72" s="11"/>
      <c r="AQ72" s="11"/>
      <c r="AR72" s="11"/>
    </row>
    <row r="73" spans="2:44" ht="75" customHeight="1">
      <c r="B73" s="259" t="s">
        <v>915</v>
      </c>
      <c r="C73" s="259"/>
      <c r="D73" s="259"/>
      <c r="E73" s="259"/>
      <c r="F73" s="259"/>
      <c r="G73" s="259"/>
      <c r="H73" s="259"/>
      <c r="I73" s="259"/>
      <c r="J73" s="259"/>
      <c r="K73" s="259"/>
      <c r="L73" s="259"/>
      <c r="M73" s="259"/>
      <c r="N73" s="259"/>
      <c r="O73" s="259"/>
      <c r="P73" s="259"/>
      <c r="Q73" s="259"/>
      <c r="R73" s="259"/>
      <c r="S73" s="259"/>
      <c r="T73" s="129"/>
      <c r="U73" s="39">
        <f>SUM(U68:U72)</f>
        <v>1655.4438373605947</v>
      </c>
      <c r="V73" s="2">
        <f>SUM(V68:V72)</f>
        <v>0</v>
      </c>
      <c r="W73" s="2">
        <f>SUM(W68:W72)</f>
        <v>0</v>
      </c>
      <c r="X73" s="2">
        <f>SUM(X68:X72)</f>
        <v>0</v>
      </c>
      <c r="Y73" s="196">
        <f>SUM(Y68:Y72)</f>
        <v>1655.4438373605947</v>
      </c>
      <c r="Z73" s="38"/>
      <c r="AA73" s="38"/>
      <c r="AB73" s="38"/>
      <c r="AC73" s="38"/>
      <c r="AD73" s="38"/>
      <c r="AE73" s="175"/>
      <c r="AF73" s="184"/>
      <c r="AG73" s="11"/>
      <c r="AH73" s="12"/>
      <c r="AI73" s="12">
        <f>U73+0</f>
        <v>1655.4438373605947</v>
      </c>
      <c r="AJ73" s="11"/>
      <c r="AK73" s="11"/>
      <c r="AL73" s="11"/>
      <c r="AM73" s="12"/>
      <c r="AN73" s="11"/>
      <c r="AO73" s="11"/>
      <c r="AP73" s="11"/>
      <c r="AQ73" s="11"/>
      <c r="AR73" s="11"/>
    </row>
    <row r="74" spans="2:44" ht="75" customHeight="1">
      <c r="B74" s="2">
        <v>55</v>
      </c>
      <c r="C74" s="35" t="s">
        <v>6</v>
      </c>
      <c r="D74" s="36"/>
      <c r="E74" s="2">
        <v>48</v>
      </c>
      <c r="F74" s="109" t="s">
        <v>17</v>
      </c>
      <c r="G74" s="109" t="s">
        <v>17</v>
      </c>
      <c r="H74" s="109" t="s">
        <v>229</v>
      </c>
      <c r="I74" s="2">
        <v>1989</v>
      </c>
      <c r="J74" s="37">
        <v>30</v>
      </c>
      <c r="K74" s="37">
        <v>23</v>
      </c>
      <c r="L74" s="38">
        <f t="shared" si="0"/>
        <v>690</v>
      </c>
      <c r="M74" s="39">
        <f t="shared" si="1"/>
        <v>64.126394052044617</v>
      </c>
      <c r="N74" s="38">
        <v>750</v>
      </c>
      <c r="O74" s="2">
        <v>15708</v>
      </c>
      <c r="P74" s="39">
        <f t="shared" si="2"/>
        <v>1055392.1933085504</v>
      </c>
      <c r="Q74" s="93">
        <v>0.7</v>
      </c>
      <c r="R74" s="39">
        <v>1</v>
      </c>
      <c r="S74" s="39">
        <f t="shared" si="3"/>
        <v>738774.53531598521</v>
      </c>
      <c r="T74" s="129">
        <v>0.85</v>
      </c>
      <c r="U74" s="39">
        <f t="shared" si="4"/>
        <v>627.95835501858744</v>
      </c>
      <c r="V74" s="2">
        <v>0</v>
      </c>
      <c r="W74" s="2">
        <v>0</v>
      </c>
      <c r="X74" s="2">
        <v>0</v>
      </c>
      <c r="Y74" s="196">
        <f>U74+V74+W74+X74</f>
        <v>627.95835501858744</v>
      </c>
      <c r="Z74" s="38"/>
      <c r="AA74" s="38"/>
      <c r="AB74" s="38"/>
      <c r="AC74" s="38"/>
      <c r="AD74" s="38"/>
      <c r="AE74" s="175"/>
      <c r="AF74" s="182"/>
      <c r="AG74" s="9">
        <f t="shared" si="5"/>
        <v>16458</v>
      </c>
      <c r="AH74" s="13">
        <f>V74+0</f>
        <v>0</v>
      </c>
      <c r="AI74" s="13">
        <f>U74+0</f>
        <v>627.95835501858744</v>
      </c>
      <c r="AJ74" s="9">
        <f>V74+0</f>
        <v>0</v>
      </c>
      <c r="AK74" s="9">
        <f>V74+0</f>
        <v>0</v>
      </c>
      <c r="AL74" s="9">
        <f>X74+0</f>
        <v>0</v>
      </c>
      <c r="AM74" s="13">
        <f t="shared" si="7"/>
        <v>627.95835501858744</v>
      </c>
      <c r="AN74" s="9"/>
      <c r="AO74" s="9"/>
      <c r="AP74" s="9"/>
      <c r="AQ74" s="9"/>
      <c r="AR74" s="9"/>
    </row>
    <row r="75" spans="2:44" ht="75" customHeight="1">
      <c r="B75" s="2">
        <v>56</v>
      </c>
      <c r="C75" s="35" t="s">
        <v>6</v>
      </c>
      <c r="D75" s="36"/>
      <c r="E75" s="2">
        <v>49</v>
      </c>
      <c r="F75" s="109" t="s">
        <v>27</v>
      </c>
      <c r="G75" s="109" t="s">
        <v>27</v>
      </c>
      <c r="H75" s="109" t="s">
        <v>230</v>
      </c>
      <c r="I75" s="2">
        <v>1989</v>
      </c>
      <c r="J75" s="37">
        <v>30</v>
      </c>
      <c r="K75" s="37">
        <v>19</v>
      </c>
      <c r="L75" s="38">
        <f t="shared" si="0"/>
        <v>570</v>
      </c>
      <c r="M75" s="39">
        <f t="shared" si="1"/>
        <v>52.973977695167285</v>
      </c>
      <c r="N75" s="38">
        <v>750</v>
      </c>
      <c r="O75" s="2">
        <v>15708</v>
      </c>
      <c r="P75" s="39">
        <f t="shared" si="2"/>
        <v>871845.72490706318</v>
      </c>
      <c r="Q75" s="93">
        <v>0.7</v>
      </c>
      <c r="R75" s="39">
        <v>1</v>
      </c>
      <c r="S75" s="39">
        <f t="shared" si="3"/>
        <v>610292.00743494416</v>
      </c>
      <c r="T75" s="129">
        <v>0.85</v>
      </c>
      <c r="U75" s="39">
        <f t="shared" si="4"/>
        <v>518.74820631970249</v>
      </c>
      <c r="V75" s="2">
        <v>0</v>
      </c>
      <c r="W75" s="2">
        <v>0</v>
      </c>
      <c r="X75" s="2">
        <v>0</v>
      </c>
      <c r="Y75" s="196">
        <f>U75+V75+W75+X75</f>
        <v>518.74820631970249</v>
      </c>
      <c r="Z75" s="38"/>
      <c r="AA75" s="38"/>
      <c r="AB75" s="38"/>
      <c r="AC75" s="38"/>
      <c r="AD75" s="38"/>
      <c r="AE75" s="175"/>
      <c r="AF75" s="182"/>
      <c r="AG75" s="10">
        <f t="shared" si="5"/>
        <v>16458</v>
      </c>
      <c r="AH75" s="16">
        <f>V75+0</f>
        <v>0</v>
      </c>
      <c r="AI75" s="16">
        <f>U75+0</f>
        <v>518.74820631970249</v>
      </c>
      <c r="AJ75" s="10">
        <f>V75+0</f>
        <v>0</v>
      </c>
      <c r="AK75" s="10">
        <f>V75+0</f>
        <v>0</v>
      </c>
      <c r="AL75" s="10">
        <f>X75+0</f>
        <v>0</v>
      </c>
      <c r="AM75" s="16">
        <f t="shared" si="7"/>
        <v>518.74820631970249</v>
      </c>
    </row>
    <row r="76" spans="2:44" ht="75" customHeight="1">
      <c r="B76" s="2">
        <v>57</v>
      </c>
      <c r="C76" s="35" t="s">
        <v>6</v>
      </c>
      <c r="D76" s="36"/>
      <c r="E76" s="2">
        <v>50</v>
      </c>
      <c r="F76" s="109" t="s">
        <v>28</v>
      </c>
      <c r="G76" s="109" t="s">
        <v>509</v>
      </c>
      <c r="H76" s="109" t="s">
        <v>231</v>
      </c>
      <c r="I76" s="2">
        <v>1989</v>
      </c>
      <c r="J76" s="37">
        <v>30</v>
      </c>
      <c r="K76" s="37">
        <v>23</v>
      </c>
      <c r="L76" s="38">
        <f>J70*K70</f>
        <v>240</v>
      </c>
      <c r="M76" s="39">
        <f>L70/10.76</f>
        <v>22.304832713754646</v>
      </c>
      <c r="N76" s="38">
        <v>750</v>
      </c>
      <c r="O76" s="2">
        <v>15708</v>
      </c>
      <c r="P76" s="39">
        <f>M70*AG70</f>
        <v>367092.93680297397</v>
      </c>
      <c r="Q76" s="93">
        <v>0.7</v>
      </c>
      <c r="R76" s="39">
        <v>1</v>
      </c>
      <c r="S76" s="39">
        <f>M70*AG70*Q70*R70</f>
        <v>256965.05576208176</v>
      </c>
      <c r="T76" s="129">
        <v>0.85</v>
      </c>
      <c r="U76" s="39">
        <f t="shared" si="4"/>
        <v>218.4202973977695</v>
      </c>
      <c r="V76" s="2">
        <v>0</v>
      </c>
      <c r="W76" s="2">
        <v>0</v>
      </c>
      <c r="X76" s="2">
        <v>0</v>
      </c>
      <c r="Y76" s="196">
        <f>U76+V76+W76+X76</f>
        <v>218.4202973977695</v>
      </c>
      <c r="Z76" s="38"/>
      <c r="AA76" s="38"/>
      <c r="AB76" s="38"/>
      <c r="AC76" s="38"/>
      <c r="AD76" s="38"/>
      <c r="AE76" s="175"/>
      <c r="AF76" s="182"/>
      <c r="AG76" s="9">
        <f>SUM(N70:O70)</f>
        <v>16458</v>
      </c>
      <c r="AH76" s="13">
        <f>V70+0</f>
        <v>0</v>
      </c>
      <c r="AI76" s="13">
        <f>U70+0</f>
        <v>218.4202973977695</v>
      </c>
      <c r="AJ76" s="9">
        <f>V70+0</f>
        <v>0</v>
      </c>
      <c r="AK76" s="9">
        <f>V70+0</f>
        <v>0</v>
      </c>
      <c r="AL76" s="9">
        <f>X70+0</f>
        <v>0</v>
      </c>
      <c r="AM76" s="13">
        <f>AI70+AJ70+AK70+AL70</f>
        <v>218.4202973977695</v>
      </c>
      <c r="AN76" s="9"/>
      <c r="AO76" s="9"/>
      <c r="AP76" s="9"/>
      <c r="AQ76" s="9"/>
      <c r="AR76" s="9"/>
    </row>
    <row r="77" spans="2:44" ht="75" customHeight="1">
      <c r="B77" s="2">
        <v>58</v>
      </c>
      <c r="C77" s="35" t="s">
        <v>6</v>
      </c>
      <c r="D77" s="36"/>
      <c r="E77" s="2">
        <v>51</v>
      </c>
      <c r="F77" s="109" t="s">
        <v>29</v>
      </c>
      <c r="G77" s="109" t="s">
        <v>532</v>
      </c>
      <c r="H77" s="109" t="s">
        <v>232</v>
      </c>
      <c r="I77" s="2">
        <v>1949</v>
      </c>
      <c r="J77" s="37">
        <v>30</v>
      </c>
      <c r="K77" s="37">
        <v>29</v>
      </c>
      <c r="L77" s="38">
        <f t="shared" ref="L77:L161" si="32">J77*K77</f>
        <v>870</v>
      </c>
      <c r="M77" s="39">
        <f t="shared" ref="M77:M161" si="33">L77/10.76</f>
        <v>80.85501858736059</v>
      </c>
      <c r="N77" s="81">
        <v>750</v>
      </c>
      <c r="O77" s="2">
        <v>0</v>
      </c>
      <c r="P77" s="39">
        <f t="shared" ref="P77:P161" si="34">M77*AG77</f>
        <v>60641.263940520439</v>
      </c>
      <c r="Q77" s="93">
        <v>0.7</v>
      </c>
      <c r="R77" s="39">
        <v>1</v>
      </c>
      <c r="S77" s="39">
        <f t="shared" ref="S77:S161" si="35">M77*AG77*Q77*R77</f>
        <v>42448.884758364307</v>
      </c>
      <c r="T77" s="129">
        <v>0</v>
      </c>
      <c r="U77" s="39">
        <f t="shared" si="4"/>
        <v>0</v>
      </c>
      <c r="V77" s="2">
        <v>0</v>
      </c>
      <c r="W77" s="2">
        <v>0</v>
      </c>
      <c r="X77" s="2">
        <v>0</v>
      </c>
      <c r="Y77" s="196">
        <f>U77+V77+W77+X77</f>
        <v>0</v>
      </c>
      <c r="Z77" s="38"/>
      <c r="AA77" s="38"/>
      <c r="AB77" s="38"/>
      <c r="AC77" s="38"/>
      <c r="AD77" s="38"/>
      <c r="AE77" s="175"/>
      <c r="AF77" s="182"/>
      <c r="AG77" s="9">
        <f t="shared" ref="AG77:AG161" si="36">SUM(N77:O77)</f>
        <v>750</v>
      </c>
      <c r="AH77" s="13">
        <f>V77+0</f>
        <v>0</v>
      </c>
      <c r="AI77" s="13">
        <f>U77+0</f>
        <v>0</v>
      </c>
      <c r="AJ77" s="9">
        <f>V77+0</f>
        <v>0</v>
      </c>
      <c r="AK77" s="9">
        <f>V77+0</f>
        <v>0</v>
      </c>
      <c r="AL77" s="9">
        <f>X77+0</f>
        <v>0</v>
      </c>
      <c r="AM77" s="13">
        <f t="shared" ref="AM77:AM161" si="37">AI77+AJ77+AK77+AL77</f>
        <v>0</v>
      </c>
      <c r="AN77" s="9"/>
      <c r="AO77" s="9"/>
      <c r="AP77" s="9"/>
      <c r="AQ77" s="9"/>
      <c r="AR77" s="9"/>
    </row>
    <row r="78" spans="2:44" ht="75" customHeight="1">
      <c r="B78" s="2">
        <v>59</v>
      </c>
      <c r="C78" s="35" t="s">
        <v>6</v>
      </c>
      <c r="D78" s="36"/>
      <c r="E78" s="2">
        <v>52</v>
      </c>
      <c r="F78" s="109" t="s">
        <v>161</v>
      </c>
      <c r="G78" s="109" t="s">
        <v>1805</v>
      </c>
      <c r="H78" s="226" t="s">
        <v>1894</v>
      </c>
      <c r="I78" s="2">
        <v>2014</v>
      </c>
      <c r="J78" s="37">
        <v>23</v>
      </c>
      <c r="K78" s="37">
        <v>28</v>
      </c>
      <c r="L78" s="38">
        <f t="shared" si="32"/>
        <v>644</v>
      </c>
      <c r="M78" s="39">
        <f t="shared" si="33"/>
        <v>59.85130111524164</v>
      </c>
      <c r="N78" s="38">
        <v>750</v>
      </c>
      <c r="O78" s="2">
        <v>15708</v>
      </c>
      <c r="P78" s="39">
        <f t="shared" si="34"/>
        <v>985032.71375464695</v>
      </c>
      <c r="Q78" s="41">
        <v>1</v>
      </c>
      <c r="R78" s="39">
        <v>1</v>
      </c>
      <c r="S78" s="39">
        <f t="shared" si="35"/>
        <v>985032.71375464695</v>
      </c>
      <c r="T78" s="129">
        <v>0.85</v>
      </c>
      <c r="U78" s="39">
        <f t="shared" si="4"/>
        <v>837.27780669144988</v>
      </c>
      <c r="V78" s="2">
        <v>30</v>
      </c>
      <c r="W78" s="2">
        <v>30</v>
      </c>
      <c r="X78" s="2">
        <v>750</v>
      </c>
      <c r="Y78" s="196">
        <f>U78+V78+W78+X78</f>
        <v>1647.2778066914498</v>
      </c>
      <c r="Z78" s="38"/>
      <c r="AA78" s="38"/>
      <c r="AB78" s="38"/>
      <c r="AC78" s="38"/>
      <c r="AD78" s="38"/>
      <c r="AE78" s="175"/>
      <c r="AF78" s="182"/>
      <c r="AG78" s="9">
        <f t="shared" si="36"/>
        <v>16458</v>
      </c>
      <c r="AH78" s="13">
        <f>V78+0</f>
        <v>30</v>
      </c>
      <c r="AI78" s="13">
        <f>U78+0</f>
        <v>837.27780669144988</v>
      </c>
      <c r="AJ78" s="9">
        <f>V78+0</f>
        <v>30</v>
      </c>
      <c r="AK78" s="9">
        <f>V78+0</f>
        <v>30</v>
      </c>
      <c r="AL78" s="9">
        <f>X78+0</f>
        <v>750</v>
      </c>
      <c r="AM78" s="13">
        <f t="shared" si="37"/>
        <v>1647.2778066914498</v>
      </c>
      <c r="AN78" s="9"/>
      <c r="AO78" s="9"/>
      <c r="AP78" s="9"/>
      <c r="AQ78" s="9"/>
      <c r="AR78" s="9"/>
    </row>
    <row r="79" spans="2:44" ht="75" customHeight="1">
      <c r="B79" s="259" t="s">
        <v>915</v>
      </c>
      <c r="C79" s="259"/>
      <c r="D79" s="259"/>
      <c r="E79" s="259"/>
      <c r="F79" s="259"/>
      <c r="G79" s="259"/>
      <c r="H79" s="259"/>
      <c r="I79" s="259"/>
      <c r="J79" s="259"/>
      <c r="K79" s="259"/>
      <c r="L79" s="259"/>
      <c r="M79" s="259"/>
      <c r="N79" s="259"/>
      <c r="O79" s="259"/>
      <c r="P79" s="259"/>
      <c r="Q79" s="259"/>
      <c r="R79" s="259"/>
      <c r="S79" s="259"/>
      <c r="T79" s="129"/>
      <c r="U79" s="39">
        <f>SUM(U74:U78)</f>
        <v>2202.4046654275094</v>
      </c>
      <c r="V79" s="81">
        <f>SUM(V74:V78)</f>
        <v>30</v>
      </c>
      <c r="W79" s="81">
        <f>SUM(W74:W78)</f>
        <v>30</v>
      </c>
      <c r="X79" s="81">
        <f>SUM(X74:X78)</f>
        <v>750</v>
      </c>
      <c r="Y79" s="196">
        <f>SUM(Y74:Y78)</f>
        <v>3012.4046654275089</v>
      </c>
      <c r="Z79" s="38"/>
      <c r="AA79" s="38"/>
      <c r="AB79" s="38"/>
      <c r="AC79" s="38"/>
      <c r="AD79" s="38"/>
      <c r="AE79" s="175"/>
      <c r="AF79" s="184"/>
      <c r="AG79" s="11"/>
      <c r="AH79" s="12"/>
      <c r="AI79" s="12">
        <f>तेरीज!D13+0</f>
        <v>2202.4046654275094</v>
      </c>
      <c r="AJ79" s="11"/>
      <c r="AK79" s="11"/>
      <c r="AL79" s="11"/>
      <c r="AM79" s="12"/>
      <c r="AN79" s="11"/>
      <c r="AO79" s="11"/>
      <c r="AP79" s="11"/>
      <c r="AQ79" s="11"/>
      <c r="AR79" s="11"/>
    </row>
    <row r="80" spans="2:44" ht="75" customHeight="1">
      <c r="B80" s="2">
        <v>60</v>
      </c>
      <c r="C80" s="35" t="s">
        <v>6</v>
      </c>
      <c r="D80" s="36"/>
      <c r="E80" s="36" t="s">
        <v>30</v>
      </c>
      <c r="F80" s="109" t="s">
        <v>1892</v>
      </c>
      <c r="G80" s="109" t="s">
        <v>1893</v>
      </c>
      <c r="H80" s="226" t="s">
        <v>1894</v>
      </c>
      <c r="I80" s="2">
        <v>2025</v>
      </c>
      <c r="J80" s="37">
        <v>23</v>
      </c>
      <c r="K80" s="37">
        <v>10</v>
      </c>
      <c r="L80" s="38">
        <f t="shared" si="32"/>
        <v>230</v>
      </c>
      <c r="M80" s="39">
        <f t="shared" si="33"/>
        <v>21.375464684014869</v>
      </c>
      <c r="N80" s="38">
        <v>750</v>
      </c>
      <c r="O80" s="2">
        <v>15708</v>
      </c>
      <c r="P80" s="39">
        <f t="shared" si="34"/>
        <v>351797.39776951668</v>
      </c>
      <c r="Q80" s="41">
        <v>1</v>
      </c>
      <c r="R80" s="39">
        <v>1</v>
      </c>
      <c r="S80" s="39">
        <f t="shared" si="35"/>
        <v>351797.39776951668</v>
      </c>
      <c r="T80" s="129">
        <v>0.85</v>
      </c>
      <c r="U80" s="39">
        <f t="shared" si="4"/>
        <v>299.02778810408915</v>
      </c>
      <c r="V80" s="2">
        <v>20</v>
      </c>
      <c r="W80" s="2">
        <v>20</v>
      </c>
      <c r="X80" s="2">
        <v>750</v>
      </c>
      <c r="Y80" s="196">
        <f>U80+V80+W80+X80</f>
        <v>1089.0277881040893</v>
      </c>
      <c r="Z80" s="38"/>
      <c r="AA80" s="38"/>
      <c r="AB80" s="38"/>
      <c r="AC80" s="38"/>
      <c r="AD80" s="38"/>
      <c r="AE80" s="175"/>
      <c r="AF80" s="184"/>
      <c r="AG80" s="11">
        <f t="shared" si="36"/>
        <v>16458</v>
      </c>
      <c r="AH80" s="12">
        <f>V80+0</f>
        <v>20</v>
      </c>
      <c r="AI80" s="12">
        <f t="shared" ref="AI80:AJ86" si="38">U80+0</f>
        <v>299.02778810408915</v>
      </c>
      <c r="AJ80" s="11">
        <f t="shared" si="38"/>
        <v>20</v>
      </c>
      <c r="AK80" s="11">
        <f>V80+0</f>
        <v>20</v>
      </c>
      <c r="AL80" s="11">
        <f>X80+0</f>
        <v>750</v>
      </c>
      <c r="AM80" s="12">
        <f t="shared" si="37"/>
        <v>1089.0277881040893</v>
      </c>
      <c r="AN80" s="11"/>
      <c r="AO80" s="11"/>
      <c r="AP80" s="11"/>
      <c r="AQ80" s="11"/>
      <c r="AR80" s="11"/>
    </row>
    <row r="81" spans="2:44" ht="56.45" customHeight="1">
      <c r="B81" s="2">
        <v>61</v>
      </c>
      <c r="C81" s="35" t="s">
        <v>6</v>
      </c>
      <c r="D81" s="36"/>
      <c r="E81" s="36" t="s">
        <v>31</v>
      </c>
      <c r="F81" s="109" t="s">
        <v>546</v>
      </c>
      <c r="G81" s="109" t="s">
        <v>7</v>
      </c>
      <c r="H81" s="109" t="s">
        <v>234</v>
      </c>
      <c r="I81" s="2">
        <v>1946</v>
      </c>
      <c r="J81" s="37">
        <v>23</v>
      </c>
      <c r="K81" s="37">
        <v>10</v>
      </c>
      <c r="L81" s="38">
        <f t="shared" si="32"/>
        <v>230</v>
      </c>
      <c r="M81" s="39">
        <f t="shared" si="33"/>
        <v>21.375464684014869</v>
      </c>
      <c r="N81" s="38">
        <v>750</v>
      </c>
      <c r="O81" s="2">
        <v>11088</v>
      </c>
      <c r="P81" s="39">
        <f t="shared" si="34"/>
        <v>253042.75092936802</v>
      </c>
      <c r="Q81" s="41">
        <v>0.85</v>
      </c>
      <c r="R81" s="39">
        <v>1</v>
      </c>
      <c r="S81" s="39">
        <f t="shared" si="35"/>
        <v>215086.33828996282</v>
      </c>
      <c r="T81" s="129">
        <v>0.75</v>
      </c>
      <c r="U81" s="39">
        <f t="shared" si="4"/>
        <v>161.31475371747212</v>
      </c>
      <c r="V81" s="2">
        <v>20</v>
      </c>
      <c r="W81" s="2">
        <v>20</v>
      </c>
      <c r="X81" s="2">
        <v>0</v>
      </c>
      <c r="Y81" s="196">
        <f>U81+V81+W81+X81</f>
        <v>201.31475371747212</v>
      </c>
      <c r="Z81" s="38"/>
      <c r="AA81" s="38"/>
      <c r="AB81" s="38"/>
      <c r="AC81" s="38"/>
      <c r="AD81" s="38"/>
      <c r="AE81" s="175"/>
      <c r="AF81" s="182"/>
      <c r="AG81" s="9">
        <f t="shared" si="36"/>
        <v>11838</v>
      </c>
      <c r="AH81" s="13">
        <f>V81+0</f>
        <v>20</v>
      </c>
      <c r="AI81" s="13">
        <f t="shared" si="38"/>
        <v>161.31475371747212</v>
      </c>
      <c r="AJ81" s="9">
        <f t="shared" si="38"/>
        <v>20</v>
      </c>
      <c r="AK81" s="9">
        <f>V81+0</f>
        <v>20</v>
      </c>
      <c r="AL81" s="9">
        <f>X81+0</f>
        <v>0</v>
      </c>
      <c r="AM81" s="13">
        <f t="shared" si="37"/>
        <v>201.31475371747212</v>
      </c>
      <c r="AN81" s="9"/>
      <c r="AO81" s="9"/>
      <c r="AP81" s="9"/>
      <c r="AQ81" s="9"/>
      <c r="AR81" s="9"/>
    </row>
    <row r="82" spans="2:44" ht="75" customHeight="1">
      <c r="B82" s="2">
        <v>62</v>
      </c>
      <c r="C82" s="35" t="s">
        <v>6</v>
      </c>
      <c r="D82" s="36"/>
      <c r="E82" s="36" t="s">
        <v>32</v>
      </c>
      <c r="F82" s="109" t="s">
        <v>547</v>
      </c>
      <c r="G82" s="109" t="s">
        <v>7</v>
      </c>
      <c r="H82" s="109" t="s">
        <v>235</v>
      </c>
      <c r="I82" s="2">
        <v>2006</v>
      </c>
      <c r="J82" s="37">
        <v>23</v>
      </c>
      <c r="K82" s="37">
        <v>10</v>
      </c>
      <c r="L82" s="38">
        <f t="shared" si="32"/>
        <v>230</v>
      </c>
      <c r="M82" s="39">
        <f t="shared" si="33"/>
        <v>21.375464684014869</v>
      </c>
      <c r="N82" s="38">
        <v>750</v>
      </c>
      <c r="O82" s="2">
        <v>15708</v>
      </c>
      <c r="P82" s="39">
        <f t="shared" si="34"/>
        <v>351797.39776951668</v>
      </c>
      <c r="Q82" s="41">
        <v>0.8</v>
      </c>
      <c r="R82" s="39">
        <v>1</v>
      </c>
      <c r="S82" s="39">
        <f t="shared" si="35"/>
        <v>281437.91821561335</v>
      </c>
      <c r="T82" s="129">
        <v>0.85</v>
      </c>
      <c r="U82" s="39">
        <f t="shared" si="4"/>
        <v>239.22223048327135</v>
      </c>
      <c r="V82" s="2">
        <v>20</v>
      </c>
      <c r="W82" s="2">
        <v>20</v>
      </c>
      <c r="X82" s="2">
        <v>750</v>
      </c>
      <c r="Y82" s="196">
        <f>U82+V82+W82+X82</f>
        <v>1029.2222304832712</v>
      </c>
      <c r="Z82" s="38"/>
      <c r="AA82" s="38"/>
      <c r="AB82" s="38"/>
      <c r="AC82" s="38"/>
      <c r="AD82" s="38"/>
      <c r="AE82" s="175"/>
      <c r="AF82" s="182"/>
      <c r="AG82" s="9">
        <f t="shared" si="36"/>
        <v>16458</v>
      </c>
      <c r="AH82" s="13">
        <f>V82+0</f>
        <v>20</v>
      </c>
      <c r="AI82" s="13">
        <f t="shared" si="38"/>
        <v>239.22223048327135</v>
      </c>
      <c r="AJ82" s="9">
        <f t="shared" si="38"/>
        <v>20</v>
      </c>
      <c r="AK82" s="9">
        <f>V82+0</f>
        <v>20</v>
      </c>
      <c r="AL82" s="9">
        <f>X82+0</f>
        <v>750</v>
      </c>
      <c r="AM82" s="13">
        <f t="shared" si="37"/>
        <v>1029.2222304832712</v>
      </c>
      <c r="AN82" s="9"/>
      <c r="AO82" s="9"/>
      <c r="AP82" s="9"/>
      <c r="AQ82" s="9"/>
      <c r="AR82" s="9"/>
    </row>
    <row r="83" spans="2:44" ht="75" customHeight="1">
      <c r="B83" s="2">
        <v>63</v>
      </c>
      <c r="C83" s="35" t="s">
        <v>6</v>
      </c>
      <c r="D83" s="36"/>
      <c r="E83" s="36" t="s">
        <v>33</v>
      </c>
      <c r="F83" s="109" t="s">
        <v>161</v>
      </c>
      <c r="G83" s="109" t="s">
        <v>548</v>
      </c>
      <c r="H83" s="226" t="s">
        <v>1894</v>
      </c>
      <c r="I83" s="2">
        <v>2025</v>
      </c>
      <c r="J83" s="37">
        <v>23</v>
      </c>
      <c r="K83" s="37">
        <v>10</v>
      </c>
      <c r="L83" s="38">
        <f t="shared" si="32"/>
        <v>230</v>
      </c>
      <c r="M83" s="39">
        <f t="shared" si="33"/>
        <v>21.375464684014869</v>
      </c>
      <c r="N83" s="38">
        <v>750</v>
      </c>
      <c r="O83" s="2">
        <v>15708</v>
      </c>
      <c r="P83" s="39">
        <f t="shared" si="34"/>
        <v>351797.39776951668</v>
      </c>
      <c r="Q83" s="41">
        <v>1</v>
      </c>
      <c r="R83" s="39">
        <v>1</v>
      </c>
      <c r="S83" s="39">
        <f t="shared" si="35"/>
        <v>351797.39776951668</v>
      </c>
      <c r="T83" s="129">
        <v>0.85</v>
      </c>
      <c r="U83" s="39">
        <f t="shared" si="4"/>
        <v>299.02778810408915</v>
      </c>
      <c r="V83" s="2">
        <v>20</v>
      </c>
      <c r="W83" s="2">
        <v>20</v>
      </c>
      <c r="X83" s="2">
        <v>750</v>
      </c>
      <c r="Y83" s="196">
        <f>U83+V83+W83+X83</f>
        <v>1089.0277881040893</v>
      </c>
      <c r="Z83" s="38"/>
      <c r="AA83" s="38"/>
      <c r="AB83" s="38"/>
      <c r="AC83" s="38"/>
      <c r="AD83" s="38"/>
      <c r="AE83" s="175"/>
      <c r="AF83" s="182"/>
      <c r="AG83" s="10">
        <f t="shared" si="36"/>
        <v>16458</v>
      </c>
      <c r="AH83" s="16">
        <f>V83+0</f>
        <v>20</v>
      </c>
      <c r="AI83" s="16">
        <f t="shared" si="38"/>
        <v>299.02778810408915</v>
      </c>
      <c r="AJ83" s="10">
        <f t="shared" si="38"/>
        <v>20</v>
      </c>
      <c r="AK83" s="10">
        <f>V83+0</f>
        <v>20</v>
      </c>
      <c r="AL83" s="10">
        <f>X83+0</f>
        <v>750</v>
      </c>
      <c r="AM83" s="16">
        <f t="shared" si="37"/>
        <v>1089.0277881040893</v>
      </c>
    </row>
    <row r="84" spans="2:44" ht="75" customHeight="1">
      <c r="B84" s="2">
        <v>64</v>
      </c>
      <c r="C84" s="35" t="s">
        <v>6</v>
      </c>
      <c r="D84" s="36"/>
      <c r="E84" s="2" t="s">
        <v>1266</v>
      </c>
      <c r="F84" s="109" t="s">
        <v>161</v>
      </c>
      <c r="G84" s="109" t="s">
        <v>1327</v>
      </c>
      <c r="H84" s="43" t="s">
        <v>1328</v>
      </c>
      <c r="I84" s="2">
        <v>2017</v>
      </c>
      <c r="J84" s="37">
        <v>16</v>
      </c>
      <c r="K84" s="37">
        <v>38</v>
      </c>
      <c r="L84" s="38">
        <f t="shared" si="32"/>
        <v>608</v>
      </c>
      <c r="M84" s="39">
        <f t="shared" si="33"/>
        <v>56.505576208178439</v>
      </c>
      <c r="N84" s="38">
        <v>750</v>
      </c>
      <c r="O84" s="2">
        <v>15708</v>
      </c>
      <c r="P84" s="39">
        <f t="shared" si="34"/>
        <v>929968.77323420078</v>
      </c>
      <c r="Q84" s="41">
        <v>1</v>
      </c>
      <c r="R84" s="39">
        <v>1</v>
      </c>
      <c r="S84" s="39">
        <f t="shared" si="35"/>
        <v>929968.77323420078</v>
      </c>
      <c r="T84" s="129">
        <v>0.85</v>
      </c>
      <c r="U84" s="39">
        <f t="shared" ref="U84:U169" si="39">S84/1000*T84</f>
        <v>790.47345724907063</v>
      </c>
      <c r="V84" s="2">
        <v>40</v>
      </c>
      <c r="W84" s="2">
        <v>40</v>
      </c>
      <c r="X84" s="2">
        <v>750</v>
      </c>
      <c r="Y84" s="196">
        <f>U84+V84+W84+X84</f>
        <v>1620.4734572490706</v>
      </c>
      <c r="Z84" s="38"/>
      <c r="AA84" s="38"/>
      <c r="AB84" s="38"/>
      <c r="AC84" s="38"/>
      <c r="AD84" s="38"/>
      <c r="AE84" s="175"/>
      <c r="AF84" s="185"/>
      <c r="AG84" s="14">
        <f t="shared" si="36"/>
        <v>16458</v>
      </c>
      <c r="AH84" s="15">
        <f>V84+0</f>
        <v>40</v>
      </c>
      <c r="AI84" s="15">
        <f t="shared" si="38"/>
        <v>790.47345724907063</v>
      </c>
      <c r="AJ84" s="14">
        <f t="shared" si="38"/>
        <v>40</v>
      </c>
      <c r="AK84" s="14">
        <f>V84+0</f>
        <v>40</v>
      </c>
      <c r="AL84" s="14">
        <f>X84+0</f>
        <v>750</v>
      </c>
      <c r="AM84" s="15">
        <f t="shared" si="37"/>
        <v>1620.4734572490706</v>
      </c>
      <c r="AN84" s="14"/>
      <c r="AO84" s="14"/>
      <c r="AP84" s="14"/>
      <c r="AQ84" s="14"/>
      <c r="AR84" s="14"/>
    </row>
    <row r="85" spans="2:44" ht="75" customHeight="1">
      <c r="B85" s="2">
        <v>65</v>
      </c>
      <c r="C85" s="35" t="s">
        <v>6</v>
      </c>
      <c r="D85" s="36"/>
      <c r="E85" s="2" t="s">
        <v>1806</v>
      </c>
      <c r="F85" s="194" t="s">
        <v>1329</v>
      </c>
      <c r="G85" s="109" t="s">
        <v>7</v>
      </c>
      <c r="H85" s="43" t="s">
        <v>1569</v>
      </c>
      <c r="I85" s="2">
        <v>2017</v>
      </c>
      <c r="J85" s="37">
        <v>16</v>
      </c>
      <c r="K85" s="37">
        <v>19</v>
      </c>
      <c r="L85" s="38">
        <f t="shared" si="32"/>
        <v>304</v>
      </c>
      <c r="M85" s="39">
        <f t="shared" si="33"/>
        <v>28.25278810408922</v>
      </c>
      <c r="N85" s="38">
        <v>750</v>
      </c>
      <c r="O85" s="2">
        <v>15708</v>
      </c>
      <c r="P85" s="39">
        <f t="shared" si="34"/>
        <v>464984.38661710039</v>
      </c>
      <c r="Q85" s="41">
        <v>1</v>
      </c>
      <c r="R85" s="39">
        <v>1</v>
      </c>
      <c r="S85" s="39">
        <f t="shared" si="35"/>
        <v>464984.38661710039</v>
      </c>
      <c r="T85" s="129">
        <v>0.85</v>
      </c>
      <c r="U85" s="39">
        <f t="shared" si="39"/>
        <v>395.23672862453532</v>
      </c>
      <c r="V85" s="2">
        <v>40</v>
      </c>
      <c r="W85" s="2">
        <v>40</v>
      </c>
      <c r="X85" s="2">
        <v>750</v>
      </c>
      <c r="Y85" s="196">
        <f t="shared" ref="Y85:Y86" si="40">U85+V85+W85+X85</f>
        <v>1225.2367286245353</v>
      </c>
      <c r="Z85" s="38"/>
      <c r="AA85" s="38"/>
      <c r="AB85" s="38"/>
      <c r="AC85" s="38"/>
      <c r="AD85" s="38"/>
      <c r="AE85" s="175"/>
      <c r="AF85" s="185"/>
      <c r="AG85" s="14">
        <f t="shared" ref="AG85:AG86" si="41">SUM(N85:O85)</f>
        <v>16458</v>
      </c>
      <c r="AH85" s="15">
        <f t="shared" ref="AH85:AH86" si="42">V85+0</f>
        <v>40</v>
      </c>
      <c r="AI85" s="15">
        <f t="shared" si="38"/>
        <v>395.23672862453532</v>
      </c>
      <c r="AJ85" s="14">
        <f t="shared" si="38"/>
        <v>40</v>
      </c>
      <c r="AK85" s="14">
        <f t="shared" ref="AK85:AK86" si="43">V85+0</f>
        <v>40</v>
      </c>
      <c r="AL85" s="14">
        <f t="shared" ref="AL85:AL86" si="44">X85+0</f>
        <v>750</v>
      </c>
      <c r="AM85" s="15">
        <f t="shared" si="37"/>
        <v>1225.2367286245353</v>
      </c>
      <c r="AN85" s="14"/>
      <c r="AO85" s="14"/>
      <c r="AP85" s="14"/>
      <c r="AQ85" s="14"/>
      <c r="AR85" s="14"/>
    </row>
    <row r="86" spans="2:44" ht="75" customHeight="1">
      <c r="B86" s="2">
        <v>65</v>
      </c>
      <c r="C86" s="35" t="s">
        <v>6</v>
      </c>
      <c r="D86" s="36"/>
      <c r="E86" s="2" t="s">
        <v>1807</v>
      </c>
      <c r="F86" s="194" t="s">
        <v>1861</v>
      </c>
      <c r="G86" s="109" t="s">
        <v>1863</v>
      </c>
      <c r="H86" s="43" t="s">
        <v>1862</v>
      </c>
      <c r="I86" s="2">
        <v>2025</v>
      </c>
      <c r="J86" s="37">
        <v>16</v>
      </c>
      <c r="K86" s="37">
        <v>19</v>
      </c>
      <c r="L86" s="38">
        <f t="shared" si="32"/>
        <v>304</v>
      </c>
      <c r="M86" s="39">
        <f t="shared" si="33"/>
        <v>28.25278810408922</v>
      </c>
      <c r="N86" s="38">
        <v>750</v>
      </c>
      <c r="O86" s="2">
        <v>15708</v>
      </c>
      <c r="P86" s="39">
        <f t="shared" si="34"/>
        <v>464984.38661710039</v>
      </c>
      <c r="Q86" s="41">
        <v>1</v>
      </c>
      <c r="R86" s="39">
        <v>1</v>
      </c>
      <c r="S86" s="39">
        <f t="shared" si="35"/>
        <v>464984.38661710039</v>
      </c>
      <c r="T86" s="129">
        <v>0.85</v>
      </c>
      <c r="U86" s="39">
        <f t="shared" si="39"/>
        <v>395.23672862453532</v>
      </c>
      <c r="V86" s="2">
        <v>40</v>
      </c>
      <c r="W86" s="2">
        <v>40</v>
      </c>
      <c r="X86" s="2">
        <v>200</v>
      </c>
      <c r="Y86" s="196">
        <f t="shared" si="40"/>
        <v>675.23672862453532</v>
      </c>
      <c r="Z86" s="38"/>
      <c r="AA86" s="38"/>
      <c r="AB86" s="38"/>
      <c r="AC86" s="38"/>
      <c r="AD86" s="38"/>
      <c r="AE86" s="175"/>
      <c r="AF86" s="185"/>
      <c r="AG86" s="14">
        <f t="shared" si="41"/>
        <v>16458</v>
      </c>
      <c r="AH86" s="15">
        <f t="shared" si="42"/>
        <v>40</v>
      </c>
      <c r="AI86" s="15">
        <f t="shared" si="38"/>
        <v>395.23672862453532</v>
      </c>
      <c r="AJ86" s="14">
        <f t="shared" si="38"/>
        <v>40</v>
      </c>
      <c r="AK86" s="14">
        <f t="shared" si="43"/>
        <v>40</v>
      </c>
      <c r="AL86" s="14">
        <f t="shared" si="44"/>
        <v>200</v>
      </c>
      <c r="AM86" s="15">
        <f t="shared" si="37"/>
        <v>675.23672862453532</v>
      </c>
      <c r="AN86" s="14"/>
      <c r="AO86" s="14"/>
      <c r="AP86" s="14"/>
      <c r="AQ86" s="14"/>
      <c r="AR86" s="14"/>
    </row>
    <row r="87" spans="2:44" ht="75" customHeight="1">
      <c r="B87" s="259" t="s">
        <v>915</v>
      </c>
      <c r="C87" s="259"/>
      <c r="D87" s="259"/>
      <c r="E87" s="259"/>
      <c r="F87" s="259"/>
      <c r="G87" s="259"/>
      <c r="H87" s="259"/>
      <c r="I87" s="259"/>
      <c r="J87" s="259"/>
      <c r="K87" s="259"/>
      <c r="L87" s="259"/>
      <c r="M87" s="259"/>
      <c r="N87" s="259"/>
      <c r="O87" s="259"/>
      <c r="P87" s="259"/>
      <c r="Q87" s="259"/>
      <c r="R87" s="259"/>
      <c r="S87" s="259"/>
      <c r="T87" s="129"/>
      <c r="U87" s="39">
        <f>SUM(U80:U86)</f>
        <v>2579.5394749070629</v>
      </c>
      <c r="V87" s="81">
        <f>SUM(V80:V86)</f>
        <v>200</v>
      </c>
      <c r="W87" s="81">
        <f>SUM(W80:W86)</f>
        <v>200</v>
      </c>
      <c r="X87" s="81">
        <f>SUM(X80:X86)</f>
        <v>3950</v>
      </c>
      <c r="Y87" s="196">
        <f>SUM(Y80:Y86)</f>
        <v>6929.5394749070629</v>
      </c>
      <c r="Z87" s="38"/>
      <c r="AA87" s="38"/>
      <c r="AB87" s="38"/>
      <c r="AC87" s="38"/>
      <c r="AD87" s="38"/>
      <c r="AE87" s="175"/>
      <c r="AF87" s="184"/>
      <c r="AG87" s="11"/>
      <c r="AH87" s="12"/>
      <c r="AI87" s="12" t="e">
        <f>तेरीज!#REF!+0</f>
        <v>#REF!</v>
      </c>
      <c r="AJ87" s="11"/>
      <c r="AK87" s="11"/>
      <c r="AL87" s="11"/>
      <c r="AM87" s="12"/>
      <c r="AN87" s="11"/>
      <c r="AO87" s="11"/>
      <c r="AP87" s="11"/>
      <c r="AQ87" s="11"/>
      <c r="AR87" s="11"/>
    </row>
    <row r="88" spans="2:44" ht="75" customHeight="1">
      <c r="B88" s="2">
        <v>66</v>
      </c>
      <c r="C88" s="35" t="s">
        <v>6</v>
      </c>
      <c r="D88" s="36"/>
      <c r="E88" s="2">
        <v>55</v>
      </c>
      <c r="F88" s="109" t="s">
        <v>161</v>
      </c>
      <c r="G88" s="109" t="s">
        <v>597</v>
      </c>
      <c r="H88" s="109" t="s">
        <v>236</v>
      </c>
      <c r="I88" s="2">
        <v>2017</v>
      </c>
      <c r="J88" s="37">
        <v>20</v>
      </c>
      <c r="K88" s="37">
        <v>20</v>
      </c>
      <c r="L88" s="38">
        <f t="shared" si="32"/>
        <v>400</v>
      </c>
      <c r="M88" s="39">
        <f t="shared" si="33"/>
        <v>37.174721189591082</v>
      </c>
      <c r="N88" s="38">
        <v>750</v>
      </c>
      <c r="O88" s="2">
        <v>15708</v>
      </c>
      <c r="P88" s="39">
        <f t="shared" si="34"/>
        <v>611821.56133828999</v>
      </c>
      <c r="Q88" s="41">
        <v>1</v>
      </c>
      <c r="R88" s="39">
        <v>1</v>
      </c>
      <c r="S88" s="39">
        <f t="shared" si="35"/>
        <v>611821.56133828999</v>
      </c>
      <c r="T88" s="129">
        <v>0.85</v>
      </c>
      <c r="U88" s="39">
        <f t="shared" si="39"/>
        <v>520.04832713754638</v>
      </c>
      <c r="V88" s="2">
        <v>30</v>
      </c>
      <c r="W88" s="2">
        <v>30</v>
      </c>
      <c r="X88" s="2">
        <v>750</v>
      </c>
      <c r="Y88" s="196">
        <f>U88+V88+W88+X88</f>
        <v>1330.0483271375465</v>
      </c>
      <c r="Z88" s="38"/>
      <c r="AA88" s="38"/>
      <c r="AB88" s="38"/>
      <c r="AC88" s="38"/>
      <c r="AD88" s="38"/>
      <c r="AE88" s="175"/>
      <c r="AF88" s="182"/>
      <c r="AG88" s="9">
        <f t="shared" si="36"/>
        <v>16458</v>
      </c>
      <c r="AH88" s="13">
        <f>V88+0</f>
        <v>30</v>
      </c>
      <c r="AI88" s="13">
        <f t="shared" ref="AI88:AJ92" si="45">U88+0</f>
        <v>520.04832713754638</v>
      </c>
      <c r="AJ88" s="9">
        <f t="shared" si="45"/>
        <v>30</v>
      </c>
      <c r="AK88" s="9">
        <f>V88+0</f>
        <v>30</v>
      </c>
      <c r="AL88" s="9">
        <f>X88+0</f>
        <v>750</v>
      </c>
      <c r="AM88" s="13">
        <f t="shared" si="37"/>
        <v>1330.0483271375465</v>
      </c>
      <c r="AN88" s="9"/>
      <c r="AO88" s="9"/>
      <c r="AP88" s="9"/>
      <c r="AQ88" s="9"/>
      <c r="AR88" s="9"/>
    </row>
    <row r="89" spans="2:44" ht="75" customHeight="1">
      <c r="B89" s="2">
        <v>67</v>
      </c>
      <c r="C89" s="35" t="s">
        <v>6</v>
      </c>
      <c r="D89" s="36"/>
      <c r="E89" s="2">
        <v>56</v>
      </c>
      <c r="F89" s="109" t="s">
        <v>1677</v>
      </c>
      <c r="G89" s="109" t="s">
        <v>7</v>
      </c>
      <c r="H89" s="109" t="s">
        <v>237</v>
      </c>
      <c r="I89" s="2">
        <v>1976</v>
      </c>
      <c r="J89" s="37">
        <v>18</v>
      </c>
      <c r="K89" s="37">
        <v>20</v>
      </c>
      <c r="L89" s="38">
        <f t="shared" si="32"/>
        <v>360</v>
      </c>
      <c r="M89" s="39">
        <f t="shared" si="33"/>
        <v>33.457249070631974</v>
      </c>
      <c r="N89" s="81">
        <v>750</v>
      </c>
      <c r="O89" s="2">
        <v>7115</v>
      </c>
      <c r="P89" s="39">
        <f t="shared" si="34"/>
        <v>263141.26394052047</v>
      </c>
      <c r="Q89" s="41">
        <v>0.85</v>
      </c>
      <c r="R89" s="39">
        <v>1</v>
      </c>
      <c r="S89" s="39">
        <f t="shared" si="35"/>
        <v>223670.07434944238</v>
      </c>
      <c r="T89" s="129">
        <v>0.75</v>
      </c>
      <c r="U89" s="39">
        <f t="shared" si="39"/>
        <v>167.75255576208178</v>
      </c>
      <c r="V89" s="2">
        <v>30</v>
      </c>
      <c r="W89" s="2">
        <v>30</v>
      </c>
      <c r="X89" s="2">
        <v>0</v>
      </c>
      <c r="Y89" s="196">
        <f>U89+V89+W89+X89</f>
        <v>227.75255576208178</v>
      </c>
      <c r="Z89" s="38"/>
      <c r="AA89" s="38"/>
      <c r="AB89" s="38"/>
      <c r="AC89" s="38"/>
      <c r="AD89" s="38"/>
      <c r="AE89" s="176" t="s">
        <v>1678</v>
      </c>
      <c r="AF89" s="185"/>
      <c r="AG89" s="14">
        <f t="shared" si="36"/>
        <v>7865</v>
      </c>
      <c r="AH89" s="15">
        <f>V89+0</f>
        <v>30</v>
      </c>
      <c r="AI89" s="15">
        <f t="shared" si="45"/>
        <v>167.75255576208178</v>
      </c>
      <c r="AJ89" s="14">
        <f t="shared" si="45"/>
        <v>30</v>
      </c>
      <c r="AK89" s="14">
        <f>V89+0</f>
        <v>30</v>
      </c>
      <c r="AL89" s="14">
        <f>X89+0</f>
        <v>0</v>
      </c>
      <c r="AM89" s="15">
        <f t="shared" si="37"/>
        <v>227.75255576208178</v>
      </c>
      <c r="AN89" s="14"/>
      <c r="AO89" s="14"/>
      <c r="AP89" s="14"/>
      <c r="AQ89" s="14"/>
      <c r="AR89" s="14"/>
    </row>
    <row r="90" spans="2:44" ht="75" customHeight="1">
      <c r="B90" s="2">
        <v>68</v>
      </c>
      <c r="C90" s="35" t="s">
        <v>6</v>
      </c>
      <c r="D90" s="36"/>
      <c r="E90" s="2">
        <v>57</v>
      </c>
      <c r="F90" s="109" t="s">
        <v>549</v>
      </c>
      <c r="G90" s="109" t="s">
        <v>7</v>
      </c>
      <c r="H90" s="109" t="s">
        <v>237</v>
      </c>
      <c r="I90" s="2">
        <v>1976</v>
      </c>
      <c r="J90" s="37">
        <v>20</v>
      </c>
      <c r="K90" s="37">
        <v>8</v>
      </c>
      <c r="L90" s="38">
        <f t="shared" si="32"/>
        <v>160</v>
      </c>
      <c r="M90" s="39">
        <f t="shared" si="33"/>
        <v>14.869888475836431</v>
      </c>
      <c r="N90" s="81">
        <v>750</v>
      </c>
      <c r="O90" s="2">
        <v>7115</v>
      </c>
      <c r="P90" s="39">
        <f t="shared" si="34"/>
        <v>116951.67286245353</v>
      </c>
      <c r="Q90" s="41">
        <v>0.85</v>
      </c>
      <c r="R90" s="39">
        <v>1</v>
      </c>
      <c r="S90" s="39">
        <f t="shared" si="35"/>
        <v>99408.921933085498</v>
      </c>
      <c r="T90" s="129">
        <v>0.75</v>
      </c>
      <c r="U90" s="39">
        <f t="shared" si="39"/>
        <v>74.556691449814124</v>
      </c>
      <c r="V90" s="2">
        <v>20</v>
      </c>
      <c r="W90" s="2">
        <v>20</v>
      </c>
      <c r="X90" s="2">
        <v>0</v>
      </c>
      <c r="Y90" s="196">
        <f>U90+V90+W90+X90</f>
        <v>114.55669144981412</v>
      </c>
      <c r="Z90" s="38"/>
      <c r="AA90" s="38"/>
      <c r="AB90" s="38"/>
      <c r="AC90" s="38"/>
      <c r="AD90" s="38"/>
      <c r="AE90" s="175"/>
      <c r="AF90" s="182"/>
      <c r="AG90" s="10">
        <f t="shared" si="36"/>
        <v>7865</v>
      </c>
      <c r="AH90" s="16">
        <f>V90+0</f>
        <v>20</v>
      </c>
      <c r="AI90" s="16">
        <f t="shared" si="45"/>
        <v>74.556691449814124</v>
      </c>
      <c r="AJ90" s="10">
        <f t="shared" si="45"/>
        <v>20</v>
      </c>
      <c r="AK90" s="10">
        <f>V90+0</f>
        <v>20</v>
      </c>
      <c r="AL90" s="10">
        <f>X90+0</f>
        <v>0</v>
      </c>
      <c r="AM90" s="16">
        <f t="shared" si="37"/>
        <v>114.55669144981412</v>
      </c>
    </row>
    <row r="91" spans="2:44" ht="75" customHeight="1">
      <c r="B91" s="2">
        <v>69</v>
      </c>
      <c r="C91" s="35" t="s">
        <v>6</v>
      </c>
      <c r="D91" s="36"/>
      <c r="E91" s="2">
        <v>58</v>
      </c>
      <c r="F91" s="109" t="s">
        <v>161</v>
      </c>
      <c r="G91" s="109" t="s">
        <v>598</v>
      </c>
      <c r="H91" s="43" t="s">
        <v>238</v>
      </c>
      <c r="I91" s="2">
        <v>2010</v>
      </c>
      <c r="J91" s="37">
        <v>30</v>
      </c>
      <c r="K91" s="37">
        <v>21</v>
      </c>
      <c r="L91" s="38">
        <f t="shared" si="32"/>
        <v>630</v>
      </c>
      <c r="M91" s="39">
        <f t="shared" si="33"/>
        <v>58.550185873605948</v>
      </c>
      <c r="N91" s="38">
        <v>750</v>
      </c>
      <c r="O91" s="2">
        <v>11088</v>
      </c>
      <c r="P91" s="39">
        <f t="shared" si="34"/>
        <v>693117.10037174716</v>
      </c>
      <c r="Q91" s="41">
        <v>0.85</v>
      </c>
      <c r="R91" s="39">
        <v>1</v>
      </c>
      <c r="S91" s="39">
        <f t="shared" si="35"/>
        <v>589149.53531598509</v>
      </c>
      <c r="T91" s="129">
        <v>0.75</v>
      </c>
      <c r="U91" s="39">
        <f t="shared" si="39"/>
        <v>441.86215148698881</v>
      </c>
      <c r="V91" s="2">
        <v>30</v>
      </c>
      <c r="W91" s="2">
        <v>30</v>
      </c>
      <c r="X91" s="2">
        <v>750</v>
      </c>
      <c r="Y91" s="196">
        <f>U91+V91+W91+X91</f>
        <v>1251.8621514869888</v>
      </c>
      <c r="Z91" s="38"/>
      <c r="AA91" s="38"/>
      <c r="AB91" s="38"/>
      <c r="AC91" s="38"/>
      <c r="AD91" s="38"/>
      <c r="AE91" s="175"/>
      <c r="AF91" s="182"/>
      <c r="AG91" s="10">
        <f t="shared" si="36"/>
        <v>11838</v>
      </c>
      <c r="AH91" s="16">
        <f>V91+0</f>
        <v>30</v>
      </c>
      <c r="AI91" s="16">
        <f t="shared" si="45"/>
        <v>441.86215148698881</v>
      </c>
      <c r="AJ91" s="10">
        <f t="shared" si="45"/>
        <v>30</v>
      </c>
      <c r="AK91" s="10">
        <f>V91+0</f>
        <v>30</v>
      </c>
      <c r="AL91" s="10">
        <f>X91+0</f>
        <v>750</v>
      </c>
      <c r="AM91" s="16">
        <f t="shared" si="37"/>
        <v>1251.8621514869888</v>
      </c>
    </row>
    <row r="92" spans="2:44" ht="75" customHeight="1">
      <c r="B92" s="2">
        <v>70</v>
      </c>
      <c r="C92" s="35" t="s">
        <v>6</v>
      </c>
      <c r="D92" s="36"/>
      <c r="E92" s="36" t="s">
        <v>34</v>
      </c>
      <c r="F92" s="109" t="s">
        <v>550</v>
      </c>
      <c r="G92" s="109" t="s">
        <v>7</v>
      </c>
      <c r="H92" s="109" t="s">
        <v>239</v>
      </c>
      <c r="I92" s="2">
        <v>2006</v>
      </c>
      <c r="J92" s="37">
        <v>11</v>
      </c>
      <c r="K92" s="37">
        <v>30</v>
      </c>
      <c r="L92" s="38">
        <f t="shared" si="32"/>
        <v>330</v>
      </c>
      <c r="M92" s="39">
        <f t="shared" si="33"/>
        <v>30.669144981412639</v>
      </c>
      <c r="N92" s="38">
        <v>750</v>
      </c>
      <c r="O92" s="2">
        <v>15708</v>
      </c>
      <c r="P92" s="39">
        <f t="shared" si="34"/>
        <v>504752.78810408921</v>
      </c>
      <c r="Q92" s="41">
        <v>0.8</v>
      </c>
      <c r="R92" s="39">
        <v>1</v>
      </c>
      <c r="S92" s="39">
        <f t="shared" si="35"/>
        <v>403802.23048327141</v>
      </c>
      <c r="T92" s="129">
        <v>0.85</v>
      </c>
      <c r="U92" s="39">
        <f t="shared" si="39"/>
        <v>343.23189591078068</v>
      </c>
      <c r="V92" s="2">
        <v>30</v>
      </c>
      <c r="W92" s="2">
        <v>30</v>
      </c>
      <c r="X92" s="2">
        <v>750</v>
      </c>
      <c r="Y92" s="196">
        <f>U92+V92+W92+X92</f>
        <v>1153.2318959107806</v>
      </c>
      <c r="Z92" s="38"/>
      <c r="AA92" s="38"/>
      <c r="AB92" s="38"/>
      <c r="AC92" s="38"/>
      <c r="AD92" s="38"/>
      <c r="AE92" s="175"/>
      <c r="AF92" s="182"/>
      <c r="AG92" s="9">
        <f t="shared" si="36"/>
        <v>16458</v>
      </c>
      <c r="AH92" s="13">
        <f>V92+0</f>
        <v>30</v>
      </c>
      <c r="AI92" s="13">
        <f t="shared" si="45"/>
        <v>343.23189591078068</v>
      </c>
      <c r="AJ92" s="9">
        <f t="shared" si="45"/>
        <v>30</v>
      </c>
      <c r="AK92" s="9">
        <f>V92+0</f>
        <v>30</v>
      </c>
      <c r="AL92" s="9">
        <f>X92+0</f>
        <v>750</v>
      </c>
      <c r="AM92" s="13">
        <f t="shared" si="37"/>
        <v>1153.2318959107806</v>
      </c>
      <c r="AN92" s="9"/>
      <c r="AO92" s="9"/>
      <c r="AP92" s="9"/>
      <c r="AQ92" s="9"/>
      <c r="AR92" s="9"/>
    </row>
    <row r="93" spans="2:44" ht="75" customHeight="1">
      <c r="B93" s="259" t="s">
        <v>915</v>
      </c>
      <c r="C93" s="259"/>
      <c r="D93" s="259"/>
      <c r="E93" s="259"/>
      <c r="F93" s="259"/>
      <c r="G93" s="259"/>
      <c r="H93" s="259"/>
      <c r="I93" s="259"/>
      <c r="J93" s="259"/>
      <c r="K93" s="259"/>
      <c r="L93" s="259"/>
      <c r="M93" s="259"/>
      <c r="N93" s="259"/>
      <c r="O93" s="259"/>
      <c r="P93" s="259"/>
      <c r="Q93" s="259"/>
      <c r="R93" s="259"/>
      <c r="S93" s="259"/>
      <c r="T93" s="129"/>
      <c r="U93" s="39">
        <f>SUM(U88:U92)</f>
        <v>1547.4516217472117</v>
      </c>
      <c r="V93" s="81">
        <f>SUM(V88:V92)</f>
        <v>140</v>
      </c>
      <c r="W93" s="81">
        <f>SUM(W88:W92)</f>
        <v>140</v>
      </c>
      <c r="X93" s="81">
        <f>SUM(X88:X92)</f>
        <v>2250</v>
      </c>
      <c r="Y93" s="196">
        <f>SUM(Y88:Y92)</f>
        <v>4077.4516217472119</v>
      </c>
      <c r="Z93" s="38"/>
      <c r="AA93" s="38"/>
      <c r="AB93" s="38"/>
      <c r="AC93" s="38"/>
      <c r="AD93" s="38"/>
      <c r="AE93" s="175"/>
      <c r="AF93" s="184"/>
      <c r="AG93" s="11"/>
      <c r="AH93" s="12"/>
      <c r="AI93" s="12">
        <f>तेरीज!D15+0</f>
        <v>1547.4516217472117</v>
      </c>
      <c r="AJ93" s="11"/>
      <c r="AK93" s="11"/>
      <c r="AL93" s="11"/>
      <c r="AM93" s="12"/>
      <c r="AN93" s="11"/>
      <c r="AO93" s="11"/>
      <c r="AP93" s="11"/>
      <c r="AQ93" s="11"/>
      <c r="AR93" s="11"/>
    </row>
    <row r="94" spans="2:44" ht="75" customHeight="1">
      <c r="B94" s="2">
        <v>71</v>
      </c>
      <c r="C94" s="35" t="s">
        <v>6</v>
      </c>
      <c r="D94" s="36"/>
      <c r="E94" s="36" t="s">
        <v>35</v>
      </c>
      <c r="F94" s="109" t="s">
        <v>551</v>
      </c>
      <c r="G94" s="109" t="s">
        <v>7</v>
      </c>
      <c r="H94" s="109" t="s">
        <v>240</v>
      </c>
      <c r="I94" s="2">
        <v>2006</v>
      </c>
      <c r="J94" s="37">
        <v>11</v>
      </c>
      <c r="K94" s="37">
        <v>30</v>
      </c>
      <c r="L94" s="38">
        <f t="shared" si="32"/>
        <v>330</v>
      </c>
      <c r="M94" s="39">
        <f t="shared" si="33"/>
        <v>30.669144981412639</v>
      </c>
      <c r="N94" s="38">
        <v>750</v>
      </c>
      <c r="O94" s="2">
        <v>15708</v>
      </c>
      <c r="P94" s="39">
        <f t="shared" si="34"/>
        <v>504752.78810408921</v>
      </c>
      <c r="Q94" s="41">
        <v>0.8</v>
      </c>
      <c r="R94" s="39">
        <v>1</v>
      </c>
      <c r="S94" s="39">
        <f t="shared" si="35"/>
        <v>403802.23048327141</v>
      </c>
      <c r="T94" s="129">
        <v>0.85</v>
      </c>
      <c r="U94" s="39">
        <f t="shared" si="39"/>
        <v>343.23189591078068</v>
      </c>
      <c r="V94" s="2">
        <v>30</v>
      </c>
      <c r="W94" s="2">
        <v>30</v>
      </c>
      <c r="X94" s="2">
        <v>750</v>
      </c>
      <c r="Y94" s="196">
        <f>U94+V94+W94+X94</f>
        <v>1153.2318959107806</v>
      </c>
      <c r="Z94" s="38"/>
      <c r="AA94" s="38"/>
      <c r="AB94" s="38"/>
      <c r="AC94" s="38"/>
      <c r="AD94" s="38"/>
      <c r="AE94" s="175"/>
      <c r="AF94" s="185"/>
      <c r="AG94" s="14">
        <f t="shared" si="36"/>
        <v>16458</v>
      </c>
      <c r="AH94" s="15">
        <f>V94+0</f>
        <v>30</v>
      </c>
      <c r="AI94" s="15">
        <f t="shared" ref="AI94:AJ98" si="46">U94+0</f>
        <v>343.23189591078068</v>
      </c>
      <c r="AJ94" s="14">
        <f t="shared" si="46"/>
        <v>30</v>
      </c>
      <c r="AK94" s="14">
        <f>V94+0</f>
        <v>30</v>
      </c>
      <c r="AL94" s="14">
        <f>X94+0</f>
        <v>750</v>
      </c>
      <c r="AM94" s="15">
        <f t="shared" si="37"/>
        <v>1153.2318959107806</v>
      </c>
      <c r="AN94" s="14"/>
      <c r="AO94" s="14"/>
      <c r="AP94" s="14"/>
      <c r="AQ94" s="14"/>
      <c r="AR94" s="14"/>
    </row>
    <row r="95" spans="2:44" ht="75" customHeight="1">
      <c r="B95" s="2">
        <v>72</v>
      </c>
      <c r="C95" s="35" t="s">
        <v>6</v>
      </c>
      <c r="D95" s="36"/>
      <c r="E95" s="36" t="s">
        <v>36</v>
      </c>
      <c r="F95" s="109" t="s">
        <v>552</v>
      </c>
      <c r="G95" s="109" t="s">
        <v>7</v>
      </c>
      <c r="H95" s="109" t="s">
        <v>240</v>
      </c>
      <c r="I95" s="2">
        <v>2006</v>
      </c>
      <c r="J95" s="37">
        <v>11</v>
      </c>
      <c r="K95" s="37">
        <v>30</v>
      </c>
      <c r="L95" s="38">
        <f t="shared" si="32"/>
        <v>330</v>
      </c>
      <c r="M95" s="39">
        <f t="shared" si="33"/>
        <v>30.669144981412639</v>
      </c>
      <c r="N95" s="38">
        <v>750</v>
      </c>
      <c r="O95" s="2">
        <v>15708</v>
      </c>
      <c r="P95" s="39">
        <f t="shared" si="34"/>
        <v>504752.78810408921</v>
      </c>
      <c r="Q95" s="41">
        <v>0.8</v>
      </c>
      <c r="R95" s="39">
        <v>1</v>
      </c>
      <c r="S95" s="39">
        <f t="shared" si="35"/>
        <v>403802.23048327141</v>
      </c>
      <c r="T95" s="129">
        <v>0.85</v>
      </c>
      <c r="U95" s="39">
        <f t="shared" si="39"/>
        <v>343.23189591078068</v>
      </c>
      <c r="V95" s="2">
        <v>30</v>
      </c>
      <c r="W95" s="2">
        <v>30</v>
      </c>
      <c r="X95" s="2">
        <v>750</v>
      </c>
      <c r="Y95" s="196">
        <f>U95+V95+W95+X95</f>
        <v>1153.2318959107806</v>
      </c>
      <c r="Z95" s="38"/>
      <c r="AA95" s="38"/>
      <c r="AB95" s="38"/>
      <c r="AC95" s="38"/>
      <c r="AD95" s="38"/>
      <c r="AE95" s="175"/>
      <c r="AF95" s="182"/>
      <c r="AG95" s="10">
        <f t="shared" si="36"/>
        <v>16458</v>
      </c>
      <c r="AH95" s="16">
        <f>V95+0</f>
        <v>30</v>
      </c>
      <c r="AI95" s="16">
        <f t="shared" si="46"/>
        <v>343.23189591078068</v>
      </c>
      <c r="AJ95" s="10">
        <f t="shared" si="46"/>
        <v>30</v>
      </c>
      <c r="AK95" s="10">
        <f>V95+0</f>
        <v>30</v>
      </c>
      <c r="AL95" s="10">
        <f>X95+0</f>
        <v>750</v>
      </c>
      <c r="AM95" s="16">
        <f t="shared" si="37"/>
        <v>1153.2318959107806</v>
      </c>
    </row>
    <row r="96" spans="2:44" ht="75" customHeight="1">
      <c r="B96" s="2">
        <v>73</v>
      </c>
      <c r="C96" s="35" t="s">
        <v>6</v>
      </c>
      <c r="D96" s="36"/>
      <c r="E96" s="36" t="s">
        <v>37</v>
      </c>
      <c r="F96" s="109" t="s">
        <v>553</v>
      </c>
      <c r="G96" s="109" t="s">
        <v>7</v>
      </c>
      <c r="H96" s="109" t="s">
        <v>241</v>
      </c>
      <c r="I96" s="2">
        <v>2006</v>
      </c>
      <c r="J96" s="37">
        <v>11</v>
      </c>
      <c r="K96" s="37">
        <v>30</v>
      </c>
      <c r="L96" s="38">
        <f t="shared" si="32"/>
        <v>330</v>
      </c>
      <c r="M96" s="39">
        <f t="shared" si="33"/>
        <v>30.669144981412639</v>
      </c>
      <c r="N96" s="38">
        <v>750</v>
      </c>
      <c r="O96" s="2">
        <v>15708</v>
      </c>
      <c r="P96" s="39">
        <f t="shared" si="34"/>
        <v>504752.78810408921</v>
      </c>
      <c r="Q96" s="41">
        <v>0.8</v>
      </c>
      <c r="R96" s="39">
        <v>1</v>
      </c>
      <c r="S96" s="39">
        <f t="shared" si="35"/>
        <v>403802.23048327141</v>
      </c>
      <c r="T96" s="129">
        <v>0.85</v>
      </c>
      <c r="U96" s="39">
        <f t="shared" si="39"/>
        <v>343.23189591078068</v>
      </c>
      <c r="V96" s="2">
        <v>30</v>
      </c>
      <c r="W96" s="2">
        <v>30</v>
      </c>
      <c r="X96" s="2">
        <v>750</v>
      </c>
      <c r="Y96" s="196">
        <f>U96+V96+W96+X96</f>
        <v>1153.2318959107806</v>
      </c>
      <c r="Z96" s="38"/>
      <c r="AA96" s="38"/>
      <c r="AB96" s="38"/>
      <c r="AC96" s="38"/>
      <c r="AD96" s="38"/>
      <c r="AE96" s="175"/>
      <c r="AF96" s="182"/>
      <c r="AG96" s="10">
        <f t="shared" si="36"/>
        <v>16458</v>
      </c>
      <c r="AH96" s="16">
        <f>V96+0</f>
        <v>30</v>
      </c>
      <c r="AI96" s="16">
        <f t="shared" si="46"/>
        <v>343.23189591078068</v>
      </c>
      <c r="AJ96" s="10">
        <f t="shared" si="46"/>
        <v>30</v>
      </c>
      <c r="AK96" s="10">
        <f>V96+0</f>
        <v>30</v>
      </c>
      <c r="AL96" s="10">
        <f>X96+0</f>
        <v>750</v>
      </c>
      <c r="AM96" s="16">
        <f t="shared" si="37"/>
        <v>1153.2318959107806</v>
      </c>
    </row>
    <row r="97" spans="1:44" ht="75" customHeight="1">
      <c r="B97" s="2">
        <v>74</v>
      </c>
      <c r="C97" s="35" t="s">
        <v>6</v>
      </c>
      <c r="D97" s="36"/>
      <c r="E97" s="2">
        <v>60</v>
      </c>
      <c r="F97" s="109" t="s">
        <v>1857</v>
      </c>
      <c r="G97" s="109" t="s">
        <v>1858</v>
      </c>
      <c r="H97" s="109" t="s">
        <v>1859</v>
      </c>
      <c r="I97" s="2">
        <v>2025</v>
      </c>
      <c r="J97" s="37">
        <v>23</v>
      </c>
      <c r="K97" s="37">
        <v>19</v>
      </c>
      <c r="L97" s="38">
        <f t="shared" si="32"/>
        <v>437</v>
      </c>
      <c r="M97" s="39">
        <f t="shared" si="33"/>
        <v>40.613382899628256</v>
      </c>
      <c r="N97" s="38">
        <v>750</v>
      </c>
      <c r="O97" s="2">
        <v>15708</v>
      </c>
      <c r="P97" s="39">
        <f t="shared" si="34"/>
        <v>668415.05576208187</v>
      </c>
      <c r="Q97" s="41">
        <v>1</v>
      </c>
      <c r="R97" s="39">
        <v>1</v>
      </c>
      <c r="S97" s="39">
        <f t="shared" si="35"/>
        <v>668415.05576208187</v>
      </c>
      <c r="T97" s="129">
        <v>0.85</v>
      </c>
      <c r="U97" s="39">
        <f t="shared" si="39"/>
        <v>568.15279739776963</v>
      </c>
      <c r="V97" s="2">
        <v>30</v>
      </c>
      <c r="W97" s="2">
        <v>30</v>
      </c>
      <c r="X97" s="2">
        <v>750</v>
      </c>
      <c r="Y97" s="196">
        <f>U97+V97+W97+X97</f>
        <v>1378.1527973977695</v>
      </c>
      <c r="Z97" s="38"/>
      <c r="AA97" s="38"/>
      <c r="AB97" s="38"/>
      <c r="AC97" s="38"/>
      <c r="AD97" s="38"/>
      <c r="AE97" s="175"/>
      <c r="AF97" s="182"/>
      <c r="AG97" s="9">
        <f t="shared" si="36"/>
        <v>16458</v>
      </c>
      <c r="AH97" s="13">
        <f>V97+0</f>
        <v>30</v>
      </c>
      <c r="AI97" s="13">
        <f t="shared" si="46"/>
        <v>568.15279739776963</v>
      </c>
      <c r="AJ97" s="9">
        <f t="shared" si="46"/>
        <v>30</v>
      </c>
      <c r="AK97" s="9">
        <f>V97+0</f>
        <v>30</v>
      </c>
      <c r="AL97" s="9">
        <f>X97+0</f>
        <v>750</v>
      </c>
      <c r="AM97" s="13">
        <f t="shared" si="37"/>
        <v>1378.1527973977695</v>
      </c>
      <c r="AN97" s="9"/>
      <c r="AO97" s="9"/>
      <c r="AP97" s="9"/>
      <c r="AQ97" s="9"/>
      <c r="AR97" s="9"/>
    </row>
    <row r="98" spans="1:44" ht="75" customHeight="1">
      <c r="B98" s="2">
        <v>75</v>
      </c>
      <c r="C98" s="35" t="s">
        <v>6</v>
      </c>
      <c r="D98" s="36"/>
      <c r="E98" s="2">
        <v>61</v>
      </c>
      <c r="F98" s="109" t="s">
        <v>168</v>
      </c>
      <c r="G98" s="109" t="s">
        <v>599</v>
      </c>
      <c r="H98" s="109" t="s">
        <v>242</v>
      </c>
      <c r="I98" s="2">
        <v>2016</v>
      </c>
      <c r="J98" s="37">
        <v>19</v>
      </c>
      <c r="K98" s="37">
        <v>21</v>
      </c>
      <c r="L98" s="38">
        <f t="shared" si="32"/>
        <v>399</v>
      </c>
      <c r="M98" s="39">
        <f t="shared" si="33"/>
        <v>37.081784386617102</v>
      </c>
      <c r="N98" s="38">
        <v>750</v>
      </c>
      <c r="O98" s="2">
        <v>15708</v>
      </c>
      <c r="P98" s="39">
        <f t="shared" si="34"/>
        <v>610292.00743494427</v>
      </c>
      <c r="Q98" s="41">
        <v>1</v>
      </c>
      <c r="R98" s="39">
        <v>1</v>
      </c>
      <c r="S98" s="39">
        <f t="shared" si="35"/>
        <v>610292.00743494427</v>
      </c>
      <c r="T98" s="129">
        <v>0.85</v>
      </c>
      <c r="U98" s="39">
        <f t="shared" si="39"/>
        <v>518.7482063197026</v>
      </c>
      <c r="V98" s="2">
        <v>30</v>
      </c>
      <c r="W98" s="2">
        <v>30</v>
      </c>
      <c r="X98" s="2">
        <v>750</v>
      </c>
      <c r="Y98" s="196">
        <f>U98+V98+W98+X98</f>
        <v>1328.7482063197026</v>
      </c>
      <c r="Z98" s="38"/>
      <c r="AA98" s="38"/>
      <c r="AB98" s="38"/>
      <c r="AC98" s="38"/>
      <c r="AD98" s="38"/>
      <c r="AE98" s="175"/>
      <c r="AF98" s="182"/>
      <c r="AG98" s="9">
        <f t="shared" si="36"/>
        <v>16458</v>
      </c>
      <c r="AH98" s="13">
        <f>V98+0</f>
        <v>30</v>
      </c>
      <c r="AI98" s="13">
        <f t="shared" si="46"/>
        <v>518.7482063197026</v>
      </c>
      <c r="AJ98" s="9">
        <f t="shared" si="46"/>
        <v>30</v>
      </c>
      <c r="AK98" s="9">
        <f>V98+0</f>
        <v>30</v>
      </c>
      <c r="AL98" s="9">
        <f>X98+0</f>
        <v>750</v>
      </c>
      <c r="AM98" s="13">
        <f t="shared" si="37"/>
        <v>1328.7482063197026</v>
      </c>
      <c r="AN98" s="9"/>
      <c r="AO98" s="9"/>
      <c r="AP98" s="9"/>
      <c r="AQ98" s="9"/>
      <c r="AR98" s="9"/>
    </row>
    <row r="99" spans="1:44" ht="75" customHeight="1">
      <c r="B99" s="259" t="s">
        <v>915</v>
      </c>
      <c r="C99" s="259"/>
      <c r="D99" s="259"/>
      <c r="E99" s="259"/>
      <c r="F99" s="259"/>
      <c r="G99" s="259"/>
      <c r="H99" s="259"/>
      <c r="I99" s="259"/>
      <c r="J99" s="259"/>
      <c r="K99" s="259"/>
      <c r="L99" s="259"/>
      <c r="M99" s="259"/>
      <c r="N99" s="259"/>
      <c r="O99" s="259"/>
      <c r="P99" s="259"/>
      <c r="Q99" s="259"/>
      <c r="R99" s="259"/>
      <c r="S99" s="259"/>
      <c r="T99" s="129"/>
      <c r="U99" s="39">
        <f>SUM(U94:U98)</f>
        <v>2116.5966914498144</v>
      </c>
      <c r="V99" s="81">
        <f>SUM(V94:V98)</f>
        <v>150</v>
      </c>
      <c r="W99" s="81">
        <f>SUM(W94:W98)</f>
        <v>150</v>
      </c>
      <c r="X99" s="81">
        <f>SUM(X94:X98)</f>
        <v>3750</v>
      </c>
      <c r="Y99" s="196">
        <f>SUM(Y94:Y98)</f>
        <v>6166.5966914498131</v>
      </c>
      <c r="Z99" s="38"/>
      <c r="AA99" s="38"/>
      <c r="AB99" s="38"/>
      <c r="AC99" s="38"/>
      <c r="AD99" s="38"/>
      <c r="AE99" s="175"/>
      <c r="AF99" s="184"/>
      <c r="AG99" s="11"/>
      <c r="AH99" s="12"/>
      <c r="AI99" s="12">
        <f>तेरीज!D16+0</f>
        <v>2116.5966914498144</v>
      </c>
      <c r="AJ99" s="11"/>
      <c r="AK99" s="11"/>
      <c r="AL99" s="11"/>
      <c r="AM99" s="12"/>
      <c r="AN99" s="11"/>
      <c r="AO99" s="11"/>
      <c r="AP99" s="11"/>
      <c r="AQ99" s="11"/>
      <c r="AR99" s="11"/>
    </row>
    <row r="100" spans="1:44" ht="75" customHeight="1">
      <c r="B100" s="82">
        <v>76</v>
      </c>
      <c r="C100" s="35" t="s">
        <v>6</v>
      </c>
      <c r="D100" s="36"/>
      <c r="E100" s="44">
        <v>62.1</v>
      </c>
      <c r="F100" s="109" t="s">
        <v>1808</v>
      </c>
      <c r="G100" s="109" t="s">
        <v>7</v>
      </c>
      <c r="H100" s="109" t="s">
        <v>508</v>
      </c>
      <c r="I100" s="2">
        <v>2015</v>
      </c>
      <c r="J100" s="37">
        <v>15</v>
      </c>
      <c r="K100" s="37">
        <v>18</v>
      </c>
      <c r="L100" s="38">
        <f t="shared" si="32"/>
        <v>270</v>
      </c>
      <c r="M100" s="39">
        <f t="shared" si="33"/>
        <v>25.092936802973977</v>
      </c>
      <c r="N100" s="38">
        <v>750</v>
      </c>
      <c r="O100" s="2">
        <v>11088</v>
      </c>
      <c r="P100" s="39">
        <f t="shared" si="34"/>
        <v>297050.18587360595</v>
      </c>
      <c r="Q100" s="41">
        <v>0.95</v>
      </c>
      <c r="R100" s="39">
        <v>1</v>
      </c>
      <c r="S100" s="39">
        <f t="shared" si="35"/>
        <v>282197.67657992564</v>
      </c>
      <c r="T100" s="129">
        <v>0.75</v>
      </c>
      <c r="U100" s="39">
        <f t="shared" si="39"/>
        <v>211.64825743494424</v>
      </c>
      <c r="V100" s="2">
        <v>20</v>
      </c>
      <c r="W100" s="2">
        <v>20</v>
      </c>
      <c r="X100" s="2">
        <v>0</v>
      </c>
      <c r="Y100" s="196">
        <f>U100+V100+W100+X100</f>
        <v>251.64825743494424</v>
      </c>
      <c r="Z100" s="38"/>
      <c r="AA100" s="38"/>
      <c r="AB100" s="38"/>
      <c r="AC100" s="38"/>
      <c r="AD100" s="38"/>
      <c r="AE100" s="175"/>
      <c r="AF100" s="182"/>
      <c r="AG100" s="10">
        <f t="shared" si="36"/>
        <v>11838</v>
      </c>
      <c r="AH100" s="16">
        <f>V100+0</f>
        <v>20</v>
      </c>
      <c r="AI100" s="16">
        <f t="shared" ref="AI100:AJ104" si="47">U100+0</f>
        <v>211.64825743494424</v>
      </c>
      <c r="AJ100" s="10">
        <f t="shared" si="47"/>
        <v>20</v>
      </c>
      <c r="AK100" s="10">
        <f>V100+0</f>
        <v>20</v>
      </c>
      <c r="AL100" s="10">
        <f>X100+0</f>
        <v>0</v>
      </c>
      <c r="AM100" s="16">
        <f t="shared" si="37"/>
        <v>251.64825743494424</v>
      </c>
    </row>
    <row r="101" spans="1:44" s="92" customFormat="1" ht="75" customHeight="1">
      <c r="B101" s="2">
        <v>77</v>
      </c>
      <c r="C101" s="83" t="s">
        <v>6</v>
      </c>
      <c r="D101" s="84"/>
      <c r="E101" s="85">
        <v>62.2</v>
      </c>
      <c r="F101" s="86" t="s">
        <v>555</v>
      </c>
      <c r="G101" s="86" t="s">
        <v>7</v>
      </c>
      <c r="H101" s="86" t="s">
        <v>1304</v>
      </c>
      <c r="I101" s="82">
        <v>2015</v>
      </c>
      <c r="J101" s="87">
        <v>15</v>
      </c>
      <c r="K101" s="87">
        <v>18</v>
      </c>
      <c r="L101" s="88">
        <f t="shared" si="32"/>
        <v>270</v>
      </c>
      <c r="M101" s="89">
        <f t="shared" si="33"/>
        <v>25.092936802973977</v>
      </c>
      <c r="N101" s="38">
        <v>750</v>
      </c>
      <c r="O101" s="82">
        <v>15708</v>
      </c>
      <c r="P101" s="89">
        <f t="shared" si="34"/>
        <v>412979.55390334572</v>
      </c>
      <c r="Q101" s="94">
        <v>0.95</v>
      </c>
      <c r="R101" s="89">
        <v>1</v>
      </c>
      <c r="S101" s="89">
        <f t="shared" si="35"/>
        <v>392330.57620817842</v>
      </c>
      <c r="T101" s="129">
        <v>0.85</v>
      </c>
      <c r="U101" s="89">
        <f t="shared" si="39"/>
        <v>333.48098977695162</v>
      </c>
      <c r="V101" s="82">
        <v>20</v>
      </c>
      <c r="W101" s="82">
        <v>20</v>
      </c>
      <c r="X101" s="2">
        <v>750</v>
      </c>
      <c r="Y101" s="198">
        <f>U101+V101+W101+X101</f>
        <v>1123.4809897769517</v>
      </c>
      <c r="Z101" s="88"/>
      <c r="AA101" s="88"/>
      <c r="AB101" s="88"/>
      <c r="AC101" s="88"/>
      <c r="AD101" s="88"/>
      <c r="AE101" s="178"/>
      <c r="AF101" s="186"/>
      <c r="AG101" s="90">
        <f t="shared" si="36"/>
        <v>16458</v>
      </c>
      <c r="AH101" s="91">
        <f>V101+0</f>
        <v>20</v>
      </c>
      <c r="AI101" s="91">
        <f t="shared" si="47"/>
        <v>333.48098977695162</v>
      </c>
      <c r="AJ101" s="90">
        <f t="shared" si="47"/>
        <v>20</v>
      </c>
      <c r="AK101" s="90">
        <f>V101+0</f>
        <v>20</v>
      </c>
      <c r="AL101" s="90">
        <f>X101+0</f>
        <v>750</v>
      </c>
      <c r="AM101" s="91">
        <f t="shared" si="37"/>
        <v>1123.4809897769517</v>
      </c>
      <c r="AN101" s="90"/>
      <c r="AO101" s="90"/>
      <c r="AP101" s="90"/>
      <c r="AQ101" s="90"/>
      <c r="AR101" s="90"/>
    </row>
    <row r="102" spans="1:44" ht="75" customHeight="1">
      <c r="B102" s="2">
        <v>78</v>
      </c>
      <c r="C102" s="35" t="s">
        <v>6</v>
      </c>
      <c r="D102" s="36"/>
      <c r="E102" s="2">
        <v>63</v>
      </c>
      <c r="F102" s="109" t="s">
        <v>161</v>
      </c>
      <c r="G102" s="109" t="s">
        <v>600</v>
      </c>
      <c r="H102" s="109" t="s">
        <v>243</v>
      </c>
      <c r="I102" s="2">
        <v>2017</v>
      </c>
      <c r="J102" s="37">
        <v>17</v>
      </c>
      <c r="K102" s="37">
        <v>16</v>
      </c>
      <c r="L102" s="38">
        <f t="shared" si="32"/>
        <v>272</v>
      </c>
      <c r="M102" s="39">
        <f t="shared" si="33"/>
        <v>25.278810408921935</v>
      </c>
      <c r="N102" s="38">
        <v>750</v>
      </c>
      <c r="O102" s="2">
        <v>15708</v>
      </c>
      <c r="P102" s="39">
        <f t="shared" si="34"/>
        <v>416038.66171003721</v>
      </c>
      <c r="Q102" s="41">
        <v>1</v>
      </c>
      <c r="R102" s="39">
        <v>1</v>
      </c>
      <c r="S102" s="39">
        <f t="shared" si="35"/>
        <v>416038.66171003721</v>
      </c>
      <c r="T102" s="129">
        <v>0.85</v>
      </c>
      <c r="U102" s="39">
        <f t="shared" si="39"/>
        <v>353.63286245353163</v>
      </c>
      <c r="V102" s="2">
        <v>20</v>
      </c>
      <c r="W102" s="2">
        <v>20</v>
      </c>
      <c r="X102" s="2">
        <v>200</v>
      </c>
      <c r="Y102" s="196">
        <f>U102+V102+W102+X102</f>
        <v>593.63286245353163</v>
      </c>
      <c r="Z102" s="38"/>
      <c r="AA102" s="38"/>
      <c r="AB102" s="38"/>
      <c r="AC102" s="38"/>
      <c r="AD102" s="38"/>
      <c r="AE102" s="175"/>
      <c r="AF102" s="182"/>
      <c r="AG102" s="10">
        <f t="shared" si="36"/>
        <v>16458</v>
      </c>
      <c r="AH102" s="16">
        <f>V102+0</f>
        <v>20</v>
      </c>
      <c r="AI102" s="16">
        <f t="shared" si="47"/>
        <v>353.63286245353163</v>
      </c>
      <c r="AJ102" s="10">
        <f t="shared" si="47"/>
        <v>20</v>
      </c>
      <c r="AK102" s="10">
        <f>V102+0</f>
        <v>20</v>
      </c>
      <c r="AL102" s="10">
        <f>X102+0</f>
        <v>200</v>
      </c>
      <c r="AM102" s="16">
        <f t="shared" si="37"/>
        <v>593.63286245353163</v>
      </c>
    </row>
    <row r="103" spans="1:44" ht="75" customHeight="1">
      <c r="B103" s="2">
        <v>79</v>
      </c>
      <c r="C103" s="35" t="s">
        <v>6</v>
      </c>
      <c r="D103" s="36"/>
      <c r="E103" s="2">
        <v>64</v>
      </c>
      <c r="F103" s="109" t="s">
        <v>556</v>
      </c>
      <c r="G103" s="109" t="s">
        <v>7</v>
      </c>
      <c r="H103" s="109" t="s">
        <v>202</v>
      </c>
      <c r="I103" s="2">
        <v>1960</v>
      </c>
      <c r="J103" s="37">
        <v>26</v>
      </c>
      <c r="K103" s="37">
        <v>18</v>
      </c>
      <c r="L103" s="38">
        <f t="shared" si="32"/>
        <v>468</v>
      </c>
      <c r="M103" s="39">
        <f t="shared" si="33"/>
        <v>43.494423791821561</v>
      </c>
      <c r="N103" s="81">
        <v>750</v>
      </c>
      <c r="O103" s="2">
        <v>0</v>
      </c>
      <c r="P103" s="39">
        <f t="shared" si="34"/>
        <v>32620.817843866171</v>
      </c>
      <c r="Q103" s="40">
        <v>1</v>
      </c>
      <c r="R103" s="39">
        <v>1</v>
      </c>
      <c r="S103" s="39">
        <f t="shared" si="35"/>
        <v>32620.817843866171</v>
      </c>
      <c r="T103" s="129">
        <v>1.6</v>
      </c>
      <c r="U103" s="39">
        <f t="shared" si="39"/>
        <v>52.193308550185876</v>
      </c>
      <c r="V103" s="2">
        <v>0</v>
      </c>
      <c r="W103" s="2">
        <v>0</v>
      </c>
      <c r="X103" s="2">
        <v>0</v>
      </c>
      <c r="Y103" s="196">
        <f>U103+V103+W103+X103</f>
        <v>52.193308550185876</v>
      </c>
      <c r="Z103" s="38"/>
      <c r="AA103" s="38"/>
      <c r="AB103" s="38"/>
      <c r="AC103" s="38"/>
      <c r="AD103" s="38"/>
      <c r="AE103" s="175"/>
      <c r="AF103" s="185"/>
      <c r="AG103" s="14">
        <f t="shared" si="36"/>
        <v>750</v>
      </c>
      <c r="AH103" s="15">
        <f>V103+0</f>
        <v>0</v>
      </c>
      <c r="AI103" s="15">
        <f t="shared" si="47"/>
        <v>52.193308550185876</v>
      </c>
      <c r="AJ103" s="14">
        <f t="shared" si="47"/>
        <v>0</v>
      </c>
      <c r="AK103" s="14">
        <f>V103+0</f>
        <v>0</v>
      </c>
      <c r="AL103" s="14">
        <f>X103+0</f>
        <v>0</v>
      </c>
      <c r="AM103" s="15">
        <f t="shared" si="37"/>
        <v>52.193308550185876</v>
      </c>
      <c r="AN103" s="14"/>
      <c r="AO103" s="14"/>
      <c r="AP103" s="14"/>
      <c r="AQ103" s="14"/>
      <c r="AR103" s="14"/>
    </row>
    <row r="104" spans="1:44" ht="75" customHeight="1">
      <c r="B104" s="2">
        <v>80</v>
      </c>
      <c r="C104" s="35" t="s">
        <v>6</v>
      </c>
      <c r="D104" s="36"/>
      <c r="E104" s="2">
        <v>65</v>
      </c>
      <c r="F104" s="109" t="s">
        <v>557</v>
      </c>
      <c r="G104" s="109" t="s">
        <v>7</v>
      </c>
      <c r="H104" s="109" t="s">
        <v>202</v>
      </c>
      <c r="I104" s="2">
        <v>1956</v>
      </c>
      <c r="J104" s="37">
        <v>22</v>
      </c>
      <c r="K104" s="37">
        <v>14</v>
      </c>
      <c r="L104" s="38">
        <f t="shared" si="32"/>
        <v>308</v>
      </c>
      <c r="M104" s="39">
        <f t="shared" si="33"/>
        <v>28.624535315985131</v>
      </c>
      <c r="N104" s="81">
        <v>750</v>
      </c>
      <c r="O104" s="2">
        <v>0</v>
      </c>
      <c r="P104" s="39">
        <f t="shared" si="34"/>
        <v>21468.401486988849</v>
      </c>
      <c r="Q104" s="40">
        <v>1</v>
      </c>
      <c r="R104" s="39">
        <v>1</v>
      </c>
      <c r="S104" s="39">
        <f t="shared" si="35"/>
        <v>21468.401486988849</v>
      </c>
      <c r="T104" s="129">
        <v>1.6</v>
      </c>
      <c r="U104" s="39">
        <f t="shared" si="39"/>
        <v>34.349442379182157</v>
      </c>
      <c r="V104" s="2">
        <v>0</v>
      </c>
      <c r="W104" s="2">
        <v>0</v>
      </c>
      <c r="X104" s="2">
        <v>0</v>
      </c>
      <c r="Y104" s="196">
        <f>U104+V104+W104+X104</f>
        <v>34.349442379182157</v>
      </c>
      <c r="Z104" s="38"/>
      <c r="AA104" s="38"/>
      <c r="AB104" s="38"/>
      <c r="AC104" s="38"/>
      <c r="AD104" s="38"/>
      <c r="AE104" s="175"/>
      <c r="AF104" s="184"/>
      <c r="AG104" s="11">
        <f t="shared" si="36"/>
        <v>750</v>
      </c>
      <c r="AH104" s="12">
        <f>V104+0</f>
        <v>0</v>
      </c>
      <c r="AI104" s="12">
        <f t="shared" si="47"/>
        <v>34.349442379182157</v>
      </c>
      <c r="AJ104" s="11">
        <f t="shared" si="47"/>
        <v>0</v>
      </c>
      <c r="AK104" s="11">
        <f>V104+0</f>
        <v>0</v>
      </c>
      <c r="AL104" s="11">
        <f>X104+0</f>
        <v>0</v>
      </c>
      <c r="AM104" s="12">
        <f t="shared" si="37"/>
        <v>34.349442379182157</v>
      </c>
      <c r="AN104" s="11"/>
      <c r="AO104" s="11"/>
      <c r="AP104" s="11"/>
      <c r="AQ104" s="11"/>
      <c r="AR104" s="11"/>
    </row>
    <row r="105" spans="1:44" ht="75" customHeight="1">
      <c r="B105" s="259" t="s">
        <v>915</v>
      </c>
      <c r="C105" s="259"/>
      <c r="D105" s="259"/>
      <c r="E105" s="259"/>
      <c r="F105" s="259"/>
      <c r="G105" s="259"/>
      <c r="H105" s="259"/>
      <c r="I105" s="259"/>
      <c r="J105" s="259"/>
      <c r="K105" s="259"/>
      <c r="L105" s="259"/>
      <c r="M105" s="259"/>
      <c r="N105" s="259"/>
      <c r="O105" s="259"/>
      <c r="P105" s="259"/>
      <c r="Q105" s="259"/>
      <c r="R105" s="259"/>
      <c r="S105" s="259"/>
      <c r="T105" s="129"/>
      <c r="U105" s="39">
        <f>SUM(U100:U104)</f>
        <v>985.30486059479551</v>
      </c>
      <c r="V105" s="81">
        <f>SUM(V100:V104)</f>
        <v>60</v>
      </c>
      <c r="W105" s="81">
        <f>SUM(W100:W104)</f>
        <v>60</v>
      </c>
      <c r="X105" s="81">
        <f>SUM(X100:X104)</f>
        <v>950</v>
      </c>
      <c r="Y105" s="196">
        <f>SUM(Y100:Y104)</f>
        <v>2055.3048605947956</v>
      </c>
      <c r="Z105" s="38"/>
      <c r="AA105" s="38"/>
      <c r="AB105" s="38"/>
      <c r="AC105" s="38"/>
      <c r="AD105" s="38"/>
      <c r="AE105" s="175"/>
      <c r="AF105" s="184"/>
      <c r="AG105" s="11"/>
      <c r="AH105" s="12"/>
      <c r="AI105" s="12">
        <f>तेरीज!D17+0</f>
        <v>985.30486059479551</v>
      </c>
      <c r="AJ105" s="11"/>
      <c r="AK105" s="11"/>
      <c r="AL105" s="11"/>
      <c r="AM105" s="12"/>
      <c r="AN105" s="11"/>
      <c r="AO105" s="11"/>
      <c r="AP105" s="11"/>
      <c r="AQ105" s="11"/>
      <c r="AR105" s="11"/>
    </row>
    <row r="106" spans="1:44" ht="75" customHeight="1">
      <c r="B106" s="2">
        <v>81</v>
      </c>
      <c r="C106" s="35" t="s">
        <v>6</v>
      </c>
      <c r="D106" s="36"/>
      <c r="E106" s="2">
        <v>66</v>
      </c>
      <c r="F106" s="109" t="s">
        <v>161</v>
      </c>
      <c r="G106" s="109" t="s">
        <v>601</v>
      </c>
      <c r="H106" s="109" t="s">
        <v>244</v>
      </c>
      <c r="I106" s="2">
        <v>2004</v>
      </c>
      <c r="J106" s="37">
        <v>42</v>
      </c>
      <c r="K106" s="37">
        <v>20</v>
      </c>
      <c r="L106" s="38">
        <f t="shared" si="32"/>
        <v>840</v>
      </c>
      <c r="M106" s="39">
        <f t="shared" si="33"/>
        <v>78.066914498141259</v>
      </c>
      <c r="N106" s="38">
        <v>750</v>
      </c>
      <c r="O106" s="2">
        <v>11088</v>
      </c>
      <c r="P106" s="39">
        <f t="shared" si="34"/>
        <v>924156.13382899622</v>
      </c>
      <c r="Q106" s="41">
        <v>0.85</v>
      </c>
      <c r="R106" s="39">
        <v>1</v>
      </c>
      <c r="S106" s="39">
        <f t="shared" si="35"/>
        <v>785532.71375464671</v>
      </c>
      <c r="T106" s="129">
        <v>0.75</v>
      </c>
      <c r="U106" s="39">
        <f t="shared" si="39"/>
        <v>589.14953531598508</v>
      </c>
      <c r="V106" s="2">
        <v>40</v>
      </c>
      <c r="W106" s="2">
        <v>40</v>
      </c>
      <c r="X106" s="2">
        <v>750</v>
      </c>
      <c r="Y106" s="196">
        <f>U106+V106+W106+X106</f>
        <v>1419.1495353159851</v>
      </c>
      <c r="Z106" s="38"/>
      <c r="AA106" s="38"/>
      <c r="AB106" s="38"/>
      <c r="AC106" s="38"/>
      <c r="AD106" s="38"/>
      <c r="AE106" s="175"/>
      <c r="AF106" s="184"/>
      <c r="AG106" s="11">
        <f t="shared" si="36"/>
        <v>11838</v>
      </c>
      <c r="AH106" s="12">
        <f>V106+0</f>
        <v>40</v>
      </c>
      <c r="AI106" s="12">
        <f t="shared" ref="AI106:AJ110" si="48">U106+0</f>
        <v>589.14953531598508</v>
      </c>
      <c r="AJ106" s="11">
        <f t="shared" si="48"/>
        <v>40</v>
      </c>
      <c r="AK106" s="11">
        <f>V106+0</f>
        <v>40</v>
      </c>
      <c r="AL106" s="11">
        <f>X106+0</f>
        <v>750</v>
      </c>
      <c r="AM106" s="12">
        <f t="shared" si="37"/>
        <v>1419.1495353159851</v>
      </c>
      <c r="AN106" s="11"/>
      <c r="AO106" s="11"/>
      <c r="AP106" s="11"/>
      <c r="AQ106" s="11"/>
      <c r="AR106" s="11"/>
    </row>
    <row r="107" spans="1:44" ht="75" customHeight="1">
      <c r="B107" s="2">
        <v>82</v>
      </c>
      <c r="C107" s="35" t="s">
        <v>6</v>
      </c>
      <c r="D107" s="36"/>
      <c r="E107" s="2">
        <v>67</v>
      </c>
      <c r="F107" s="109" t="s">
        <v>558</v>
      </c>
      <c r="G107" s="109" t="s">
        <v>7</v>
      </c>
      <c r="H107" s="109" t="s">
        <v>245</v>
      </c>
      <c r="I107" s="2">
        <v>2006</v>
      </c>
      <c r="J107" s="37">
        <v>20</v>
      </c>
      <c r="K107" s="37">
        <v>31</v>
      </c>
      <c r="L107" s="38">
        <f t="shared" si="32"/>
        <v>620</v>
      </c>
      <c r="M107" s="39">
        <f t="shared" si="33"/>
        <v>57.62081784386617</v>
      </c>
      <c r="N107" s="38">
        <v>750</v>
      </c>
      <c r="O107" s="2">
        <v>15708</v>
      </c>
      <c r="P107" s="39">
        <f t="shared" si="34"/>
        <v>948323.42007434939</v>
      </c>
      <c r="Q107" s="41">
        <v>0.8</v>
      </c>
      <c r="R107" s="39">
        <v>1</v>
      </c>
      <c r="S107" s="39">
        <f t="shared" si="35"/>
        <v>758658.73605947953</v>
      </c>
      <c r="T107" s="129">
        <v>0.85</v>
      </c>
      <c r="U107" s="39">
        <f t="shared" si="39"/>
        <v>644.85992565055767</v>
      </c>
      <c r="V107" s="2">
        <v>30</v>
      </c>
      <c r="W107" s="2">
        <v>30</v>
      </c>
      <c r="X107" s="2">
        <v>750</v>
      </c>
      <c r="Y107" s="196">
        <f>U107+V107+W107+X107</f>
        <v>1454.8599256505577</v>
      </c>
      <c r="Z107" s="38"/>
      <c r="AA107" s="38"/>
      <c r="AB107" s="38"/>
      <c r="AC107" s="38"/>
      <c r="AD107" s="38"/>
      <c r="AE107" s="175"/>
      <c r="AF107" s="185"/>
      <c r="AG107" s="14">
        <f t="shared" si="36"/>
        <v>16458</v>
      </c>
      <c r="AH107" s="15">
        <f>V107+0</f>
        <v>30</v>
      </c>
      <c r="AI107" s="15">
        <f t="shared" si="48"/>
        <v>644.85992565055767</v>
      </c>
      <c r="AJ107" s="14">
        <f t="shared" si="48"/>
        <v>30</v>
      </c>
      <c r="AK107" s="14">
        <f>V107+0</f>
        <v>30</v>
      </c>
      <c r="AL107" s="14">
        <f>X107+0</f>
        <v>750</v>
      </c>
      <c r="AM107" s="15">
        <f t="shared" si="37"/>
        <v>1454.8599256505577</v>
      </c>
      <c r="AN107" s="14"/>
      <c r="AO107" s="14"/>
      <c r="AP107" s="14"/>
      <c r="AQ107" s="14"/>
      <c r="AR107" s="14"/>
    </row>
    <row r="108" spans="1:44" ht="75" customHeight="1">
      <c r="B108" s="2">
        <v>83</v>
      </c>
      <c r="C108" s="35" t="s">
        <v>6</v>
      </c>
      <c r="D108" s="36"/>
      <c r="E108" s="2">
        <v>68</v>
      </c>
      <c r="F108" s="109" t="s">
        <v>559</v>
      </c>
      <c r="G108" s="109" t="s">
        <v>7</v>
      </c>
      <c r="H108" s="109" t="s">
        <v>234</v>
      </c>
      <c r="I108" s="2">
        <v>1981</v>
      </c>
      <c r="J108" s="37">
        <v>20</v>
      </c>
      <c r="K108" s="37">
        <v>20</v>
      </c>
      <c r="L108" s="38">
        <f t="shared" si="32"/>
        <v>400</v>
      </c>
      <c r="M108" s="39">
        <f t="shared" si="33"/>
        <v>37.174721189591082</v>
      </c>
      <c r="N108" s="38">
        <v>750</v>
      </c>
      <c r="O108" s="2">
        <v>11088</v>
      </c>
      <c r="P108" s="39">
        <f t="shared" si="34"/>
        <v>440074.34944237926</v>
      </c>
      <c r="Q108" s="41">
        <v>0.85</v>
      </c>
      <c r="R108" s="39">
        <v>1</v>
      </c>
      <c r="S108" s="39">
        <f t="shared" si="35"/>
        <v>374063.19702602236</v>
      </c>
      <c r="T108" s="129">
        <v>0.75</v>
      </c>
      <c r="U108" s="39">
        <f t="shared" si="39"/>
        <v>280.54739776951675</v>
      </c>
      <c r="V108" s="2">
        <v>30</v>
      </c>
      <c r="W108" s="2">
        <v>30</v>
      </c>
      <c r="X108" s="2">
        <v>750</v>
      </c>
      <c r="Y108" s="196">
        <f>U108+V108+W108+X108</f>
        <v>1090.5473977695167</v>
      </c>
      <c r="Z108" s="38"/>
      <c r="AA108" s="38"/>
      <c r="AB108" s="38"/>
      <c r="AC108" s="38"/>
      <c r="AD108" s="38"/>
      <c r="AE108" s="175"/>
      <c r="AF108" s="182"/>
      <c r="AG108" s="9">
        <f t="shared" si="36"/>
        <v>11838</v>
      </c>
      <c r="AH108" s="13">
        <f>V108+0</f>
        <v>30</v>
      </c>
      <c r="AI108" s="13">
        <f t="shared" si="48"/>
        <v>280.54739776951675</v>
      </c>
      <c r="AJ108" s="9">
        <f t="shared" si="48"/>
        <v>30</v>
      </c>
      <c r="AK108" s="9">
        <f>V108+0</f>
        <v>30</v>
      </c>
      <c r="AL108" s="9">
        <f>X108+0</f>
        <v>750</v>
      </c>
      <c r="AM108" s="13">
        <f t="shared" si="37"/>
        <v>1090.5473977695167</v>
      </c>
      <c r="AN108" s="9"/>
      <c r="AO108" s="9"/>
      <c r="AP108" s="9"/>
      <c r="AQ108" s="9"/>
      <c r="AR108" s="9"/>
    </row>
    <row r="109" spans="1:44" ht="75" customHeight="1">
      <c r="B109" s="2">
        <v>84</v>
      </c>
      <c r="C109" s="35" t="s">
        <v>6</v>
      </c>
      <c r="D109" s="36"/>
      <c r="E109" s="2">
        <v>69</v>
      </c>
      <c r="F109" s="109" t="s">
        <v>560</v>
      </c>
      <c r="G109" s="109" t="s">
        <v>7</v>
      </c>
      <c r="H109" s="109" t="s">
        <v>1305</v>
      </c>
      <c r="I109" s="2">
        <v>1981</v>
      </c>
      <c r="J109" s="37">
        <v>20</v>
      </c>
      <c r="K109" s="37">
        <v>9</v>
      </c>
      <c r="L109" s="38">
        <f t="shared" si="32"/>
        <v>180</v>
      </c>
      <c r="M109" s="39">
        <f t="shared" si="33"/>
        <v>16.728624535315987</v>
      </c>
      <c r="N109" s="38">
        <v>750</v>
      </c>
      <c r="O109" s="2">
        <v>15708</v>
      </c>
      <c r="P109" s="39">
        <f t="shared" si="34"/>
        <v>275319.70260223054</v>
      </c>
      <c r="Q109" s="41">
        <v>0.95</v>
      </c>
      <c r="R109" s="39">
        <v>1</v>
      </c>
      <c r="S109" s="39">
        <f t="shared" si="35"/>
        <v>261553.71747211899</v>
      </c>
      <c r="T109" s="129">
        <v>0.85</v>
      </c>
      <c r="U109" s="39">
        <f t="shared" si="39"/>
        <v>222.32065985130114</v>
      </c>
      <c r="V109" s="2">
        <v>20</v>
      </c>
      <c r="W109" s="2">
        <v>20</v>
      </c>
      <c r="X109" s="2">
        <v>0</v>
      </c>
      <c r="Y109" s="196">
        <f>U109+V109+W109+X109</f>
        <v>262.32065985130112</v>
      </c>
      <c r="Z109" s="38"/>
      <c r="AA109" s="38"/>
      <c r="AB109" s="38"/>
      <c r="AC109" s="38"/>
      <c r="AD109" s="38"/>
      <c r="AE109" s="175"/>
      <c r="AF109" s="182"/>
      <c r="AG109" s="9">
        <f t="shared" si="36"/>
        <v>16458</v>
      </c>
      <c r="AH109" s="13">
        <f>V109+0</f>
        <v>20</v>
      </c>
      <c r="AI109" s="13">
        <f t="shared" si="48"/>
        <v>222.32065985130114</v>
      </c>
      <c r="AJ109" s="9">
        <f t="shared" si="48"/>
        <v>20</v>
      </c>
      <c r="AK109" s="9">
        <f>V109+0</f>
        <v>20</v>
      </c>
      <c r="AL109" s="9">
        <f>X109+0</f>
        <v>0</v>
      </c>
      <c r="AM109" s="13">
        <f t="shared" si="37"/>
        <v>262.32065985130112</v>
      </c>
      <c r="AN109" s="9"/>
      <c r="AO109" s="9"/>
      <c r="AP109" s="9"/>
      <c r="AQ109" s="9"/>
      <c r="AR109" s="9"/>
    </row>
    <row r="110" spans="1:44" ht="75" customHeight="1">
      <c r="B110" s="2">
        <v>85</v>
      </c>
      <c r="C110" s="35" t="s">
        <v>6</v>
      </c>
      <c r="D110" s="36"/>
      <c r="E110" s="2">
        <v>70</v>
      </c>
      <c r="F110" s="109" t="s">
        <v>1656</v>
      </c>
      <c r="G110" s="109" t="s">
        <v>7</v>
      </c>
      <c r="H110" s="109" t="s">
        <v>246</v>
      </c>
      <c r="I110" s="2">
        <v>1961</v>
      </c>
      <c r="J110" s="37">
        <v>40</v>
      </c>
      <c r="K110" s="37">
        <v>18</v>
      </c>
      <c r="L110" s="38">
        <f t="shared" si="32"/>
        <v>720</v>
      </c>
      <c r="M110" s="39">
        <f t="shared" si="33"/>
        <v>66.914498141263948</v>
      </c>
      <c r="N110" s="81">
        <v>750</v>
      </c>
      <c r="O110" s="2">
        <v>7115</v>
      </c>
      <c r="P110" s="39">
        <f t="shared" si="34"/>
        <v>526282.52788104094</v>
      </c>
      <c r="Q110" s="41">
        <v>0.85</v>
      </c>
      <c r="R110" s="39">
        <v>1</v>
      </c>
      <c r="S110" s="39">
        <f t="shared" si="35"/>
        <v>447340.14869888476</v>
      </c>
      <c r="T110" s="129">
        <v>0.75</v>
      </c>
      <c r="U110" s="39">
        <f t="shared" si="39"/>
        <v>335.50511152416357</v>
      </c>
      <c r="V110" s="2">
        <v>40</v>
      </c>
      <c r="W110" s="2">
        <v>40</v>
      </c>
      <c r="X110" s="2">
        <v>0</v>
      </c>
      <c r="Y110" s="196">
        <f>U110+V110+W110+X110</f>
        <v>415.50511152416357</v>
      </c>
      <c r="Z110" s="38"/>
      <c r="AA110" s="38"/>
      <c r="AB110" s="38"/>
      <c r="AC110" s="38"/>
      <c r="AD110" s="38"/>
      <c r="AE110" s="176" t="s">
        <v>1657</v>
      </c>
      <c r="AF110" s="185"/>
      <c r="AG110" s="14">
        <f t="shared" si="36"/>
        <v>7865</v>
      </c>
      <c r="AH110" s="15">
        <f>V110+0</f>
        <v>40</v>
      </c>
      <c r="AI110" s="15">
        <f t="shared" si="48"/>
        <v>335.50511152416357</v>
      </c>
      <c r="AJ110" s="14">
        <f t="shared" si="48"/>
        <v>40</v>
      </c>
      <c r="AK110" s="14">
        <f>V110+0</f>
        <v>40</v>
      </c>
      <c r="AL110" s="14">
        <f>X110+0</f>
        <v>0</v>
      </c>
      <c r="AM110" s="15">
        <f t="shared" si="37"/>
        <v>415.50511152416357</v>
      </c>
      <c r="AN110" s="14"/>
      <c r="AO110" s="14"/>
      <c r="AP110" s="14"/>
      <c r="AQ110" s="14"/>
      <c r="AR110" s="14"/>
    </row>
    <row r="111" spans="1:44" ht="75" customHeight="1">
      <c r="B111" s="259" t="s">
        <v>915</v>
      </c>
      <c r="C111" s="259"/>
      <c r="D111" s="259"/>
      <c r="E111" s="259"/>
      <c r="F111" s="259"/>
      <c r="G111" s="259"/>
      <c r="H111" s="259"/>
      <c r="I111" s="259"/>
      <c r="J111" s="259"/>
      <c r="K111" s="259"/>
      <c r="L111" s="259"/>
      <c r="M111" s="259"/>
      <c r="N111" s="259"/>
      <c r="O111" s="259"/>
      <c r="P111" s="259"/>
      <c r="Q111" s="259"/>
      <c r="R111" s="259"/>
      <c r="S111" s="259"/>
      <c r="T111" s="129"/>
      <c r="U111" s="39">
        <f>SUM(U106:U110)</f>
        <v>2072.3826301115241</v>
      </c>
      <c r="V111" s="81">
        <f>SUM(V106:V110)</f>
        <v>160</v>
      </c>
      <c r="W111" s="81">
        <f>SUM(W106:W110)</f>
        <v>160</v>
      </c>
      <c r="X111" s="81">
        <f>SUM(X106:X110)</f>
        <v>2250</v>
      </c>
      <c r="Y111" s="196">
        <f>SUM(Y106:Y110)</f>
        <v>4642.3826301115241</v>
      </c>
      <c r="Z111" s="38"/>
      <c r="AA111" s="38"/>
      <c r="AB111" s="38"/>
      <c r="AC111" s="38"/>
      <c r="AD111" s="38"/>
      <c r="AE111" s="175"/>
      <c r="AF111" s="184"/>
      <c r="AG111" s="11"/>
      <c r="AH111" s="12"/>
      <c r="AI111" s="12">
        <f>तेरीज!D18+0</f>
        <v>2072.3826301115241</v>
      </c>
      <c r="AJ111" s="11"/>
      <c r="AK111" s="11"/>
      <c r="AL111" s="11"/>
      <c r="AM111" s="12"/>
      <c r="AN111" s="11"/>
      <c r="AO111" s="11"/>
      <c r="AP111" s="11"/>
      <c r="AQ111" s="11"/>
      <c r="AR111" s="11"/>
    </row>
    <row r="112" spans="1:44" s="4" customFormat="1" ht="75" customHeight="1">
      <c r="A112"/>
      <c r="B112" s="2">
        <v>86</v>
      </c>
      <c r="C112" s="35" t="s">
        <v>6</v>
      </c>
      <c r="D112" s="36"/>
      <c r="E112" s="2">
        <v>71</v>
      </c>
      <c r="F112" s="109" t="s">
        <v>561</v>
      </c>
      <c r="G112" s="109" t="s">
        <v>7</v>
      </c>
      <c r="H112" s="109" t="s">
        <v>247</v>
      </c>
      <c r="I112" s="2">
        <v>1961</v>
      </c>
      <c r="J112" s="37">
        <v>40</v>
      </c>
      <c r="K112" s="37">
        <v>18</v>
      </c>
      <c r="L112" s="38">
        <f t="shared" si="32"/>
        <v>720</v>
      </c>
      <c r="M112" s="39">
        <f t="shared" si="33"/>
        <v>66.914498141263948</v>
      </c>
      <c r="N112" s="81">
        <v>750</v>
      </c>
      <c r="O112" s="2">
        <v>7115</v>
      </c>
      <c r="P112" s="39">
        <f t="shared" si="34"/>
        <v>526282.52788104094</v>
      </c>
      <c r="Q112" s="41">
        <v>0.85</v>
      </c>
      <c r="R112" s="39">
        <v>1</v>
      </c>
      <c r="S112" s="39">
        <f t="shared" si="35"/>
        <v>447340.14869888476</v>
      </c>
      <c r="T112" s="129">
        <v>0.75</v>
      </c>
      <c r="U112" s="39">
        <f t="shared" si="39"/>
        <v>335.50511152416357</v>
      </c>
      <c r="V112" s="2">
        <v>40</v>
      </c>
      <c r="W112" s="2">
        <v>40</v>
      </c>
      <c r="X112" s="2">
        <v>0</v>
      </c>
      <c r="Y112" s="196">
        <f t="shared" ref="Y112:Y118" si="49">U112+V112+W112+X112</f>
        <v>415.50511152416357</v>
      </c>
      <c r="Z112" s="38"/>
      <c r="AA112" s="38"/>
      <c r="AB112" s="38"/>
      <c r="AC112" s="38"/>
      <c r="AD112" s="38"/>
      <c r="AE112" s="175"/>
      <c r="AF112" s="187"/>
      <c r="AG112" s="29">
        <f t="shared" si="36"/>
        <v>7865</v>
      </c>
      <c r="AH112" s="30">
        <f t="shared" ref="AH112:AH118" si="50">V112+0</f>
        <v>40</v>
      </c>
      <c r="AI112" s="30">
        <f t="shared" ref="AI112:AJ118" si="51">U112+0</f>
        <v>335.50511152416357</v>
      </c>
      <c r="AJ112" s="29">
        <f t="shared" si="51"/>
        <v>40</v>
      </c>
      <c r="AK112" s="29">
        <f t="shared" ref="AK112:AK118" si="52">V112+0</f>
        <v>40</v>
      </c>
      <c r="AL112" s="29">
        <f t="shared" ref="AL112:AL118" si="53">X112+0</f>
        <v>0</v>
      </c>
      <c r="AM112" s="30">
        <f t="shared" si="37"/>
        <v>415.50511152416357</v>
      </c>
      <c r="AN112" s="29"/>
      <c r="AO112" s="29"/>
      <c r="AP112" s="29"/>
      <c r="AQ112" s="29"/>
      <c r="AR112" s="29"/>
    </row>
    <row r="113" spans="2:44" ht="75" customHeight="1">
      <c r="B113" s="2">
        <v>87</v>
      </c>
      <c r="C113" s="35" t="s">
        <v>6</v>
      </c>
      <c r="D113" s="36"/>
      <c r="E113" s="2">
        <v>72</v>
      </c>
      <c r="F113" s="109" t="s">
        <v>562</v>
      </c>
      <c r="G113" s="109" t="s">
        <v>7</v>
      </c>
      <c r="H113" s="109" t="s">
        <v>202</v>
      </c>
      <c r="I113" s="2">
        <v>1946</v>
      </c>
      <c r="J113" s="37">
        <v>29</v>
      </c>
      <c r="K113" s="37">
        <v>12</v>
      </c>
      <c r="L113" s="38">
        <f t="shared" si="32"/>
        <v>348</v>
      </c>
      <c r="M113" s="39">
        <f t="shared" si="33"/>
        <v>32.342007434944236</v>
      </c>
      <c r="N113" s="81">
        <v>750</v>
      </c>
      <c r="O113" s="2">
        <v>0</v>
      </c>
      <c r="P113" s="39">
        <f t="shared" si="34"/>
        <v>24256.505576208176</v>
      </c>
      <c r="Q113" s="41">
        <v>1</v>
      </c>
      <c r="R113" s="39">
        <v>1</v>
      </c>
      <c r="S113" s="39">
        <f t="shared" si="35"/>
        <v>24256.505576208176</v>
      </c>
      <c r="T113" s="129">
        <v>1.6</v>
      </c>
      <c r="U113" s="39">
        <f t="shared" si="39"/>
        <v>38.810408921933089</v>
      </c>
      <c r="V113" s="2">
        <v>0</v>
      </c>
      <c r="W113" s="2">
        <v>0</v>
      </c>
      <c r="X113" s="2">
        <v>0</v>
      </c>
      <c r="Y113" s="196">
        <f t="shared" si="49"/>
        <v>38.810408921933089</v>
      </c>
      <c r="Z113" s="38"/>
      <c r="AA113" s="38"/>
      <c r="AB113" s="38"/>
      <c r="AC113" s="38"/>
      <c r="AD113" s="38"/>
      <c r="AE113" s="175"/>
      <c r="AF113" s="182"/>
      <c r="AG113" s="9">
        <f t="shared" si="36"/>
        <v>750</v>
      </c>
      <c r="AH113" s="13">
        <f t="shared" si="50"/>
        <v>0</v>
      </c>
      <c r="AI113" s="13">
        <f t="shared" si="51"/>
        <v>38.810408921933089</v>
      </c>
      <c r="AJ113" s="9">
        <f t="shared" si="51"/>
        <v>0</v>
      </c>
      <c r="AK113" s="9">
        <f t="shared" si="52"/>
        <v>0</v>
      </c>
      <c r="AL113" s="9">
        <f t="shared" si="53"/>
        <v>0</v>
      </c>
      <c r="AM113" s="13">
        <f t="shared" si="37"/>
        <v>38.810408921933089</v>
      </c>
      <c r="AN113" s="9"/>
      <c r="AO113" s="9"/>
      <c r="AP113" s="9"/>
      <c r="AQ113" s="9"/>
      <c r="AR113" s="9"/>
    </row>
    <row r="114" spans="2:44" ht="75" customHeight="1">
      <c r="B114" s="2">
        <v>88</v>
      </c>
      <c r="C114" s="35" t="s">
        <v>6</v>
      </c>
      <c r="D114" s="36"/>
      <c r="E114" s="36" t="s">
        <v>1592</v>
      </c>
      <c r="F114" s="86" t="s">
        <v>1793</v>
      </c>
      <c r="G114" s="109" t="s">
        <v>7</v>
      </c>
      <c r="H114" s="109" t="s">
        <v>248</v>
      </c>
      <c r="I114" s="2">
        <v>1986</v>
      </c>
      <c r="J114" s="37">
        <v>10</v>
      </c>
      <c r="K114" s="37">
        <v>27</v>
      </c>
      <c r="L114" s="38">
        <f t="shared" ref="L114" si="54">J114*K114</f>
        <v>270</v>
      </c>
      <c r="M114" s="39">
        <f t="shared" ref="M114" si="55">L114/10.76</f>
        <v>25.092936802973977</v>
      </c>
      <c r="N114" s="38">
        <v>750</v>
      </c>
      <c r="O114" s="2">
        <v>11088</v>
      </c>
      <c r="P114" s="39">
        <f t="shared" ref="P114" si="56">M114*AG114</f>
        <v>297050.18587360595</v>
      </c>
      <c r="Q114" s="41">
        <v>0.85</v>
      </c>
      <c r="R114" s="39">
        <v>1</v>
      </c>
      <c r="S114" s="39">
        <f t="shared" ref="S114" si="57">M114*AG114*Q114*R114</f>
        <v>252492.65799256504</v>
      </c>
      <c r="T114" s="129">
        <v>0.75</v>
      </c>
      <c r="U114" s="39">
        <f t="shared" ref="U114" si="58">S114/1000*T114</f>
        <v>189.36949349442381</v>
      </c>
      <c r="V114" s="2">
        <v>40</v>
      </c>
      <c r="W114" s="2">
        <v>40</v>
      </c>
      <c r="X114" s="2">
        <v>750</v>
      </c>
      <c r="Y114" s="196">
        <f t="shared" si="49"/>
        <v>1019.3694934944238</v>
      </c>
      <c r="Z114" s="38"/>
      <c r="AA114" s="38"/>
      <c r="AB114" s="38"/>
      <c r="AC114" s="38"/>
      <c r="AD114" s="38"/>
      <c r="AE114" s="176" t="s">
        <v>1654</v>
      </c>
      <c r="AF114" s="185"/>
      <c r="AG114" s="14">
        <f t="shared" ref="AG114" si="59">SUM(N114:O114)</f>
        <v>11838</v>
      </c>
      <c r="AH114" s="15">
        <f t="shared" si="50"/>
        <v>40</v>
      </c>
      <c r="AI114" s="15">
        <f t="shared" ref="AI114" si="60">U114+0</f>
        <v>189.36949349442381</v>
      </c>
      <c r="AJ114" s="14">
        <f t="shared" ref="AJ114" si="61">V114+0</f>
        <v>40</v>
      </c>
      <c r="AK114" s="14">
        <f t="shared" si="52"/>
        <v>40</v>
      </c>
      <c r="AL114" s="14">
        <f t="shared" si="53"/>
        <v>750</v>
      </c>
      <c r="AM114" s="15">
        <f t="shared" ref="AM114" si="62">AI114+AJ114+AK114+AL114</f>
        <v>1019.3694934944238</v>
      </c>
      <c r="AN114" s="14"/>
      <c r="AO114" s="14"/>
      <c r="AP114" s="14"/>
      <c r="AQ114" s="14"/>
      <c r="AR114" s="14"/>
    </row>
    <row r="115" spans="2:44" ht="75" customHeight="1">
      <c r="B115" s="2"/>
      <c r="C115" s="35" t="s">
        <v>6</v>
      </c>
      <c r="D115" s="36"/>
      <c r="E115" s="36" t="s">
        <v>1593</v>
      </c>
      <c r="F115" s="109" t="s">
        <v>1591</v>
      </c>
      <c r="G115" s="109" t="s">
        <v>7</v>
      </c>
      <c r="H115" s="109" t="s">
        <v>248</v>
      </c>
      <c r="I115" s="2">
        <v>1986</v>
      </c>
      <c r="J115" s="37">
        <v>11</v>
      </c>
      <c r="K115" s="37">
        <v>27</v>
      </c>
      <c r="L115" s="38">
        <f t="shared" si="32"/>
        <v>297</v>
      </c>
      <c r="M115" s="39">
        <f t="shared" si="33"/>
        <v>27.602230483271377</v>
      </c>
      <c r="N115" s="38">
        <v>750</v>
      </c>
      <c r="O115" s="2">
        <v>11088</v>
      </c>
      <c r="P115" s="39">
        <f t="shared" si="34"/>
        <v>326755.20446096658</v>
      </c>
      <c r="Q115" s="41">
        <v>0.85</v>
      </c>
      <c r="R115" s="39">
        <v>1</v>
      </c>
      <c r="S115" s="39">
        <f t="shared" si="35"/>
        <v>277741.92379182158</v>
      </c>
      <c r="T115" s="129">
        <v>0.75</v>
      </c>
      <c r="U115" s="39">
        <f t="shared" si="39"/>
        <v>208.30644284386619</v>
      </c>
      <c r="V115" s="2">
        <v>40</v>
      </c>
      <c r="W115" s="2">
        <v>40</v>
      </c>
      <c r="X115" s="2">
        <v>750</v>
      </c>
      <c r="Y115" s="196">
        <f t="shared" si="49"/>
        <v>1038.3064428438661</v>
      </c>
      <c r="Z115" s="38"/>
      <c r="AA115" s="38"/>
      <c r="AB115" s="38"/>
      <c r="AC115" s="38"/>
      <c r="AD115" s="38"/>
      <c r="AE115" s="176" t="s">
        <v>1654</v>
      </c>
      <c r="AF115" s="185"/>
      <c r="AG115" s="14">
        <f t="shared" si="36"/>
        <v>11838</v>
      </c>
      <c r="AH115" s="15">
        <f t="shared" si="50"/>
        <v>40</v>
      </c>
      <c r="AI115" s="15">
        <f t="shared" si="51"/>
        <v>208.30644284386619</v>
      </c>
      <c r="AJ115" s="14">
        <f t="shared" si="51"/>
        <v>40</v>
      </c>
      <c r="AK115" s="14">
        <f t="shared" si="52"/>
        <v>40</v>
      </c>
      <c r="AL115" s="14">
        <f t="shared" si="53"/>
        <v>750</v>
      </c>
      <c r="AM115" s="15">
        <f t="shared" si="37"/>
        <v>1038.3064428438661</v>
      </c>
      <c r="AN115" s="14"/>
      <c r="AO115" s="14"/>
      <c r="AP115" s="14"/>
      <c r="AQ115" s="14"/>
      <c r="AR115" s="14"/>
    </row>
    <row r="116" spans="2:44" ht="75" customHeight="1">
      <c r="B116" s="2"/>
      <c r="C116" s="35" t="s">
        <v>6</v>
      </c>
      <c r="D116" s="36"/>
      <c r="E116" s="36" t="s">
        <v>1809</v>
      </c>
      <c r="F116" s="109" t="s">
        <v>1590</v>
      </c>
      <c r="G116" s="109" t="s">
        <v>7</v>
      </c>
      <c r="H116" s="109" t="s">
        <v>248</v>
      </c>
      <c r="I116" s="2">
        <v>1986</v>
      </c>
      <c r="J116" s="37">
        <v>11</v>
      </c>
      <c r="K116" s="37">
        <v>27</v>
      </c>
      <c r="L116" s="38">
        <f t="shared" ref="L116" si="63">J116*K116</f>
        <v>297</v>
      </c>
      <c r="M116" s="39">
        <f t="shared" ref="M116" si="64">L116/10.76</f>
        <v>27.602230483271377</v>
      </c>
      <c r="N116" s="38">
        <v>750</v>
      </c>
      <c r="O116" s="2">
        <v>11088</v>
      </c>
      <c r="P116" s="39">
        <f t="shared" ref="P116" si="65">M116*AG116</f>
        <v>326755.20446096658</v>
      </c>
      <c r="Q116" s="41">
        <v>0.85</v>
      </c>
      <c r="R116" s="39">
        <v>1</v>
      </c>
      <c r="S116" s="39">
        <f t="shared" ref="S116" si="66">M116*AG116*Q116*R116</f>
        <v>277741.92379182158</v>
      </c>
      <c r="T116" s="129">
        <v>0.75</v>
      </c>
      <c r="U116" s="39">
        <f t="shared" ref="U116" si="67">S116/1000*T116</f>
        <v>208.30644284386619</v>
      </c>
      <c r="V116" s="2">
        <v>40</v>
      </c>
      <c r="W116" s="2">
        <v>40</v>
      </c>
      <c r="X116" s="2">
        <v>750</v>
      </c>
      <c r="Y116" s="196">
        <f t="shared" ref="Y116" si="68">U116+V116+W116+X116</f>
        <v>1038.3064428438661</v>
      </c>
      <c r="Z116" s="38"/>
      <c r="AA116" s="38"/>
      <c r="AB116" s="38"/>
      <c r="AC116" s="38"/>
      <c r="AD116" s="38"/>
      <c r="AE116" s="176" t="s">
        <v>1654</v>
      </c>
      <c r="AF116" s="185"/>
      <c r="AG116" s="14">
        <f t="shared" ref="AG116" si="69">SUM(N116:O116)</f>
        <v>11838</v>
      </c>
      <c r="AH116" s="15">
        <f t="shared" ref="AH116" si="70">V116+0</f>
        <v>40</v>
      </c>
      <c r="AI116" s="15">
        <f t="shared" ref="AI116" si="71">U116+0</f>
        <v>208.30644284386619</v>
      </c>
      <c r="AJ116" s="14">
        <f t="shared" ref="AJ116" si="72">V116+0</f>
        <v>40</v>
      </c>
      <c r="AK116" s="14">
        <f t="shared" ref="AK116" si="73">V116+0</f>
        <v>40</v>
      </c>
      <c r="AL116" s="14">
        <f t="shared" ref="AL116" si="74">X116+0</f>
        <v>750</v>
      </c>
      <c r="AM116" s="15">
        <f t="shared" ref="AM116" si="75">AI116+AJ116+AK116+AL116</f>
        <v>1038.3064428438661</v>
      </c>
      <c r="AN116" s="14"/>
      <c r="AO116" s="14"/>
      <c r="AP116" s="14"/>
      <c r="AQ116" s="14"/>
      <c r="AR116" s="14"/>
    </row>
    <row r="117" spans="2:44" ht="75" customHeight="1">
      <c r="B117" s="2">
        <v>89</v>
      </c>
      <c r="C117" s="35" t="s">
        <v>6</v>
      </c>
      <c r="D117" s="36"/>
      <c r="E117" s="2">
        <v>74</v>
      </c>
      <c r="F117" s="109" t="s">
        <v>563</v>
      </c>
      <c r="G117" s="109" t="s">
        <v>7</v>
      </c>
      <c r="H117" s="109" t="s">
        <v>222</v>
      </c>
      <c r="I117" s="2">
        <v>1946</v>
      </c>
      <c r="J117" s="37">
        <v>29</v>
      </c>
      <c r="K117" s="37">
        <v>16</v>
      </c>
      <c r="L117" s="38">
        <f t="shared" si="32"/>
        <v>464</v>
      </c>
      <c r="M117" s="39">
        <f t="shared" si="33"/>
        <v>43.122676579925653</v>
      </c>
      <c r="N117" s="81">
        <v>750</v>
      </c>
      <c r="O117" s="2">
        <v>0</v>
      </c>
      <c r="P117" s="39">
        <f t="shared" si="34"/>
        <v>32342.00743494424</v>
      </c>
      <c r="Q117" s="40">
        <v>1</v>
      </c>
      <c r="R117" s="39">
        <v>1</v>
      </c>
      <c r="S117" s="39">
        <f t="shared" si="35"/>
        <v>32342.00743494424</v>
      </c>
      <c r="T117" s="129">
        <v>1.6</v>
      </c>
      <c r="U117" s="39">
        <f t="shared" si="39"/>
        <v>51.747211895910795</v>
      </c>
      <c r="V117" s="2">
        <v>0</v>
      </c>
      <c r="W117" s="2">
        <v>0</v>
      </c>
      <c r="X117" s="2">
        <v>0</v>
      </c>
      <c r="Y117" s="196">
        <f t="shared" si="49"/>
        <v>51.747211895910795</v>
      </c>
      <c r="Z117" s="38"/>
      <c r="AA117" s="38"/>
      <c r="AB117" s="38"/>
      <c r="AC117" s="38"/>
      <c r="AD117" s="38"/>
      <c r="AE117" s="175"/>
      <c r="AF117" s="182"/>
      <c r="AG117" s="9">
        <f t="shared" si="36"/>
        <v>750</v>
      </c>
      <c r="AH117" s="13">
        <f t="shared" si="50"/>
        <v>0</v>
      </c>
      <c r="AI117" s="13">
        <f t="shared" si="51"/>
        <v>51.747211895910795</v>
      </c>
      <c r="AJ117" s="9">
        <f t="shared" si="51"/>
        <v>0</v>
      </c>
      <c r="AK117" s="9">
        <f t="shared" si="52"/>
        <v>0</v>
      </c>
      <c r="AL117" s="9">
        <f t="shared" si="53"/>
        <v>0</v>
      </c>
      <c r="AM117" s="13">
        <f t="shared" si="37"/>
        <v>51.747211895910795</v>
      </c>
      <c r="AN117" s="9"/>
      <c r="AO117" s="9"/>
      <c r="AP117" s="9"/>
      <c r="AQ117" s="9"/>
      <c r="AR117" s="9"/>
    </row>
    <row r="118" spans="2:44" ht="75" customHeight="1">
      <c r="B118" s="2">
        <v>90</v>
      </c>
      <c r="C118" s="35" t="s">
        <v>6</v>
      </c>
      <c r="D118" s="36"/>
      <c r="E118" s="2" t="s">
        <v>1706</v>
      </c>
      <c r="F118" s="109" t="s">
        <v>161</v>
      </c>
      <c r="G118" s="109" t="s">
        <v>1708</v>
      </c>
      <c r="H118" s="109" t="s">
        <v>524</v>
      </c>
      <c r="I118" s="2">
        <v>2013</v>
      </c>
      <c r="J118" s="37">
        <v>15</v>
      </c>
      <c r="K118" s="37">
        <v>30</v>
      </c>
      <c r="L118" s="38">
        <f t="shared" si="32"/>
        <v>450</v>
      </c>
      <c r="M118" s="39">
        <f t="shared" si="33"/>
        <v>41.82156133828996</v>
      </c>
      <c r="N118" s="38">
        <v>750</v>
      </c>
      <c r="O118" s="2">
        <v>15708</v>
      </c>
      <c r="P118" s="39">
        <f t="shared" si="34"/>
        <v>688299.2565055762</v>
      </c>
      <c r="Q118" s="41">
        <v>0.9</v>
      </c>
      <c r="R118" s="39">
        <v>1</v>
      </c>
      <c r="S118" s="39">
        <f t="shared" si="35"/>
        <v>619469.33085501858</v>
      </c>
      <c r="T118" s="129">
        <v>0.85</v>
      </c>
      <c r="U118" s="39">
        <f t="shared" si="39"/>
        <v>526.54893122676583</v>
      </c>
      <c r="V118" s="2">
        <v>30</v>
      </c>
      <c r="W118" s="2">
        <v>30</v>
      </c>
      <c r="X118" s="2">
        <v>750</v>
      </c>
      <c r="Y118" s="196">
        <f t="shared" si="49"/>
        <v>1336.5489312267659</v>
      </c>
      <c r="Z118" s="38"/>
      <c r="AA118" s="38"/>
      <c r="AB118" s="38"/>
      <c r="AC118" s="38"/>
      <c r="AD118" s="38"/>
      <c r="AE118" s="176" t="s">
        <v>1709</v>
      </c>
      <c r="AF118" s="182"/>
      <c r="AG118" s="9">
        <f t="shared" si="36"/>
        <v>16458</v>
      </c>
      <c r="AH118" s="13">
        <f t="shared" si="50"/>
        <v>30</v>
      </c>
      <c r="AI118" s="13">
        <f t="shared" si="51"/>
        <v>526.54893122676583</v>
      </c>
      <c r="AJ118" s="9">
        <f t="shared" si="51"/>
        <v>30</v>
      </c>
      <c r="AK118" s="9">
        <f t="shared" si="52"/>
        <v>30</v>
      </c>
      <c r="AL118" s="9">
        <f t="shared" si="53"/>
        <v>750</v>
      </c>
      <c r="AM118" s="13">
        <f t="shared" si="37"/>
        <v>1336.5489312267659</v>
      </c>
      <c r="AN118" s="9"/>
      <c r="AO118" s="9"/>
      <c r="AP118" s="9"/>
      <c r="AQ118" s="9"/>
      <c r="AR118" s="9"/>
    </row>
    <row r="119" spans="2:44" ht="75" customHeight="1">
      <c r="B119" s="259" t="s">
        <v>915</v>
      </c>
      <c r="C119" s="259"/>
      <c r="D119" s="259"/>
      <c r="E119" s="259"/>
      <c r="F119" s="259"/>
      <c r="G119" s="259"/>
      <c r="H119" s="259"/>
      <c r="I119" s="259"/>
      <c r="J119" s="259"/>
      <c r="K119" s="259"/>
      <c r="L119" s="259"/>
      <c r="M119" s="259"/>
      <c r="N119" s="259"/>
      <c r="O119" s="259"/>
      <c r="P119" s="259"/>
      <c r="Q119" s="259"/>
      <c r="R119" s="259"/>
      <c r="S119" s="259"/>
      <c r="T119" s="129"/>
      <c r="U119" s="39">
        <f>SUM(U112:U118)</f>
        <v>1558.5940427509295</v>
      </c>
      <c r="V119" s="81">
        <f>SUM(V112:V118)</f>
        <v>190</v>
      </c>
      <c r="W119" s="81">
        <f>SUM(W112:W118)</f>
        <v>190</v>
      </c>
      <c r="X119" s="81">
        <f>SUM(X112:X118)</f>
        <v>3000</v>
      </c>
      <c r="Y119" s="196">
        <f>SUM(Y112:Y118)</f>
        <v>4938.5940427509295</v>
      </c>
      <c r="Z119" s="38"/>
      <c r="AA119" s="38"/>
      <c r="AB119" s="38"/>
      <c r="AC119" s="38"/>
      <c r="AD119" s="38"/>
      <c r="AE119" s="175"/>
      <c r="AF119" s="184"/>
      <c r="AG119" s="11"/>
      <c r="AH119" s="12"/>
      <c r="AI119" s="12">
        <f>तेरीज!D19+0</f>
        <v>1558.5940427509295</v>
      </c>
      <c r="AJ119" s="11"/>
      <c r="AK119" s="11"/>
      <c r="AL119" s="11"/>
      <c r="AM119" s="12"/>
      <c r="AN119" s="11"/>
      <c r="AO119" s="11"/>
      <c r="AP119" s="11"/>
      <c r="AQ119" s="11"/>
      <c r="AR119" s="11"/>
    </row>
    <row r="120" spans="2:44" ht="75" customHeight="1">
      <c r="B120" s="2">
        <v>91</v>
      </c>
      <c r="C120" s="35" t="s">
        <v>6</v>
      </c>
      <c r="D120" s="36"/>
      <c r="E120" s="2" t="s">
        <v>1707</v>
      </c>
      <c r="F120" s="109" t="s">
        <v>1810</v>
      </c>
      <c r="G120" s="109" t="s">
        <v>7</v>
      </c>
      <c r="H120" s="109" t="s">
        <v>216</v>
      </c>
      <c r="I120" s="2">
        <v>1986</v>
      </c>
      <c r="J120" s="37">
        <v>16</v>
      </c>
      <c r="K120" s="37">
        <v>30</v>
      </c>
      <c r="L120" s="38">
        <f t="shared" si="32"/>
        <v>480</v>
      </c>
      <c r="M120" s="39">
        <f t="shared" si="33"/>
        <v>44.609665427509292</v>
      </c>
      <c r="N120" s="38">
        <v>750</v>
      </c>
      <c r="O120" s="2">
        <v>11088</v>
      </c>
      <c r="P120" s="39">
        <f t="shared" si="34"/>
        <v>528089.21933085495</v>
      </c>
      <c r="Q120" s="41">
        <v>0.85</v>
      </c>
      <c r="R120" s="39">
        <v>1</v>
      </c>
      <c r="S120" s="39">
        <f t="shared" si="35"/>
        <v>448875.83643122669</v>
      </c>
      <c r="T120" s="129">
        <v>0.75</v>
      </c>
      <c r="U120" s="39">
        <f t="shared" si="39"/>
        <v>336.65687732342002</v>
      </c>
      <c r="V120" s="2">
        <v>30</v>
      </c>
      <c r="W120" s="2">
        <v>30</v>
      </c>
      <c r="X120" s="2">
        <v>200</v>
      </c>
      <c r="Y120" s="196">
        <f t="shared" ref="Y120:Y125" si="76">U120+V120+W120+X120</f>
        <v>596.65687732342008</v>
      </c>
      <c r="Z120" s="38"/>
      <c r="AA120" s="38"/>
      <c r="AB120" s="38"/>
      <c r="AC120" s="38"/>
      <c r="AD120" s="38"/>
      <c r="AE120" s="176" t="s">
        <v>1709</v>
      </c>
      <c r="AF120" s="182"/>
      <c r="AG120" s="10">
        <f t="shared" si="36"/>
        <v>11838</v>
      </c>
      <c r="AH120" s="16">
        <f t="shared" ref="AH120:AH125" si="77">V120+0</f>
        <v>30</v>
      </c>
      <c r="AI120" s="16">
        <f t="shared" ref="AI120:AJ125" si="78">U120+0</f>
        <v>336.65687732342002</v>
      </c>
      <c r="AJ120" s="10">
        <f t="shared" si="78"/>
        <v>30</v>
      </c>
      <c r="AK120" s="10">
        <f t="shared" ref="AK120:AK125" si="79">V120+0</f>
        <v>30</v>
      </c>
      <c r="AL120" s="10">
        <f t="shared" ref="AL120:AL125" si="80">X120+0</f>
        <v>200</v>
      </c>
      <c r="AM120" s="16">
        <f t="shared" si="37"/>
        <v>596.65687732342008</v>
      </c>
    </row>
    <row r="121" spans="2:44" ht="75" customHeight="1">
      <c r="B121" s="2">
        <v>92</v>
      </c>
      <c r="C121" s="35" t="s">
        <v>6</v>
      </c>
      <c r="D121" s="36"/>
      <c r="E121" s="36" t="s">
        <v>39</v>
      </c>
      <c r="F121" s="109" t="s">
        <v>564</v>
      </c>
      <c r="G121" s="109" t="s">
        <v>7</v>
      </c>
      <c r="H121" s="109" t="s">
        <v>250</v>
      </c>
      <c r="I121" s="2">
        <v>2011</v>
      </c>
      <c r="J121" s="37">
        <v>30</v>
      </c>
      <c r="K121" s="37">
        <v>30</v>
      </c>
      <c r="L121" s="38">
        <f t="shared" si="32"/>
        <v>900</v>
      </c>
      <c r="M121" s="39">
        <f t="shared" si="33"/>
        <v>83.643122676579921</v>
      </c>
      <c r="N121" s="38">
        <v>750</v>
      </c>
      <c r="O121" s="2">
        <v>15708</v>
      </c>
      <c r="P121" s="39">
        <f t="shared" si="34"/>
        <v>1376598.5130111524</v>
      </c>
      <c r="Q121" s="41">
        <v>0.9</v>
      </c>
      <c r="R121" s="39">
        <v>1</v>
      </c>
      <c r="S121" s="39">
        <f t="shared" si="35"/>
        <v>1238938.6617100372</v>
      </c>
      <c r="T121" s="129">
        <v>0.85</v>
      </c>
      <c r="U121" s="39">
        <f t="shared" si="39"/>
        <v>1053.0978624535317</v>
      </c>
      <c r="V121" s="2">
        <v>40</v>
      </c>
      <c r="W121" s="2">
        <v>40</v>
      </c>
      <c r="X121" s="2">
        <v>750</v>
      </c>
      <c r="Y121" s="196">
        <f t="shared" si="76"/>
        <v>1883.0978624535317</v>
      </c>
      <c r="Z121" s="38"/>
      <c r="AA121" s="38"/>
      <c r="AB121" s="38"/>
      <c r="AC121" s="38"/>
      <c r="AD121" s="38"/>
      <c r="AE121" s="175"/>
      <c r="AF121" s="182"/>
      <c r="AG121" s="10">
        <f t="shared" si="36"/>
        <v>16458</v>
      </c>
      <c r="AH121" s="16">
        <f t="shared" si="77"/>
        <v>40</v>
      </c>
      <c r="AI121" s="16">
        <f t="shared" si="78"/>
        <v>1053.0978624535317</v>
      </c>
      <c r="AJ121" s="10">
        <f t="shared" si="78"/>
        <v>40</v>
      </c>
      <c r="AK121" s="10">
        <f t="shared" si="79"/>
        <v>40</v>
      </c>
      <c r="AL121" s="10">
        <f t="shared" si="80"/>
        <v>750</v>
      </c>
      <c r="AM121" s="16">
        <f t="shared" si="37"/>
        <v>1883.0978624535317</v>
      </c>
    </row>
    <row r="122" spans="2:44" ht="60.6" customHeight="1">
      <c r="B122" s="2">
        <v>93</v>
      </c>
      <c r="C122" s="35" t="s">
        <v>6</v>
      </c>
      <c r="D122" s="36"/>
      <c r="E122" s="2" t="s">
        <v>1401</v>
      </c>
      <c r="F122" s="109" t="s">
        <v>1419</v>
      </c>
      <c r="G122" s="109" t="s">
        <v>7</v>
      </c>
      <c r="H122" s="109" t="s">
        <v>251</v>
      </c>
      <c r="I122" s="2">
        <v>1991</v>
      </c>
      <c r="J122" s="37">
        <v>13</v>
      </c>
      <c r="K122" s="37">
        <v>25</v>
      </c>
      <c r="L122" s="38">
        <f t="shared" si="32"/>
        <v>325</v>
      </c>
      <c r="M122" s="39">
        <f t="shared" si="33"/>
        <v>30.204460966542751</v>
      </c>
      <c r="N122" s="38">
        <v>750</v>
      </c>
      <c r="O122" s="2">
        <v>11088</v>
      </c>
      <c r="P122" s="39">
        <f t="shared" si="34"/>
        <v>357560.40892193309</v>
      </c>
      <c r="Q122" s="41">
        <v>0.85</v>
      </c>
      <c r="R122" s="39">
        <v>1</v>
      </c>
      <c r="S122" s="39">
        <f t="shared" si="35"/>
        <v>303926.3475836431</v>
      </c>
      <c r="T122" s="129">
        <v>0.75</v>
      </c>
      <c r="U122" s="39">
        <f t="shared" si="39"/>
        <v>227.94476068773236</v>
      </c>
      <c r="V122" s="2">
        <v>30</v>
      </c>
      <c r="W122" s="2">
        <v>30</v>
      </c>
      <c r="X122" s="2">
        <v>750</v>
      </c>
      <c r="Y122" s="196">
        <f t="shared" si="76"/>
        <v>1037.9447606877325</v>
      </c>
      <c r="Z122" s="38"/>
      <c r="AA122" s="38"/>
      <c r="AB122" s="38"/>
      <c r="AC122" s="38"/>
      <c r="AD122" s="38"/>
      <c r="AE122" s="176" t="s">
        <v>1482</v>
      </c>
      <c r="AF122" s="185"/>
      <c r="AG122" s="14">
        <f t="shared" si="36"/>
        <v>11838</v>
      </c>
      <c r="AH122" s="15">
        <f t="shared" si="77"/>
        <v>30</v>
      </c>
      <c r="AI122" s="15">
        <f t="shared" si="78"/>
        <v>227.94476068773236</v>
      </c>
      <c r="AJ122" s="14">
        <f t="shared" si="78"/>
        <v>30</v>
      </c>
      <c r="AK122" s="14">
        <f t="shared" si="79"/>
        <v>30</v>
      </c>
      <c r="AL122" s="14">
        <f t="shared" si="80"/>
        <v>750</v>
      </c>
      <c r="AM122" s="15">
        <f t="shared" si="37"/>
        <v>1037.9447606877325</v>
      </c>
      <c r="AN122" s="14"/>
      <c r="AO122" s="14"/>
      <c r="AP122" s="14"/>
      <c r="AQ122" s="14"/>
      <c r="AR122" s="14"/>
    </row>
    <row r="123" spans="2:44" ht="62.45" customHeight="1">
      <c r="B123" s="2"/>
      <c r="C123" s="35" t="s">
        <v>6</v>
      </c>
      <c r="D123" s="36"/>
      <c r="E123" s="2" t="s">
        <v>1402</v>
      </c>
      <c r="F123" s="109" t="s">
        <v>1903</v>
      </c>
      <c r="G123" s="109" t="s">
        <v>1904</v>
      </c>
      <c r="H123" s="227" t="s">
        <v>1880</v>
      </c>
      <c r="I123" s="2">
        <v>2025</v>
      </c>
      <c r="J123" s="37">
        <v>13</v>
      </c>
      <c r="K123" s="37">
        <v>25</v>
      </c>
      <c r="L123" s="38">
        <f t="shared" ref="L123" si="81">J123*K123</f>
        <v>325</v>
      </c>
      <c r="M123" s="39">
        <f t="shared" ref="M123" si="82">L123/10.76</f>
        <v>30.204460966542751</v>
      </c>
      <c r="N123" s="38">
        <v>750</v>
      </c>
      <c r="O123" s="2">
        <v>15708</v>
      </c>
      <c r="P123" s="39">
        <f t="shared" ref="P123" si="83">M123*AG123</f>
        <v>497105.01858736057</v>
      </c>
      <c r="Q123" s="41">
        <v>1</v>
      </c>
      <c r="R123" s="39">
        <v>1</v>
      </c>
      <c r="S123" s="39">
        <f t="shared" ref="S123" si="84">M123*AG123*Q123*R123</f>
        <v>497105.01858736057</v>
      </c>
      <c r="T123" s="129">
        <v>0.85</v>
      </c>
      <c r="U123" s="39">
        <f t="shared" ref="U123" si="85">S123/1000*T123</f>
        <v>422.5392657992565</v>
      </c>
      <c r="V123" s="2">
        <v>30</v>
      </c>
      <c r="W123" s="2">
        <v>30</v>
      </c>
      <c r="X123" s="2">
        <v>750</v>
      </c>
      <c r="Y123" s="196">
        <f t="shared" si="76"/>
        <v>1232.5392657992566</v>
      </c>
      <c r="Z123" s="38"/>
      <c r="AA123" s="38"/>
      <c r="AB123" s="38"/>
      <c r="AC123" s="38"/>
      <c r="AD123" s="38"/>
      <c r="AE123" s="176" t="s">
        <v>1482</v>
      </c>
      <c r="AF123" s="185"/>
      <c r="AG123" s="14">
        <f t="shared" ref="AG123" si="86">SUM(N123:O123)</f>
        <v>16458</v>
      </c>
      <c r="AH123" s="15">
        <f t="shared" si="77"/>
        <v>30</v>
      </c>
      <c r="AI123" s="15">
        <f t="shared" ref="AI123" si="87">U123+0</f>
        <v>422.5392657992565</v>
      </c>
      <c r="AJ123" s="14">
        <f t="shared" ref="AJ123" si="88">V123+0</f>
        <v>30</v>
      </c>
      <c r="AK123" s="14">
        <f t="shared" si="79"/>
        <v>30</v>
      </c>
      <c r="AL123" s="14">
        <f t="shared" si="80"/>
        <v>750</v>
      </c>
      <c r="AM123" s="15">
        <f t="shared" ref="AM123" si="89">AI123+AJ123+AK123+AL123</f>
        <v>1232.5392657992566</v>
      </c>
      <c r="AN123" s="14"/>
      <c r="AO123" s="14"/>
      <c r="AP123" s="14"/>
      <c r="AQ123" s="14"/>
      <c r="AR123" s="14"/>
    </row>
    <row r="124" spans="2:44" ht="75" customHeight="1">
      <c r="B124" s="2">
        <v>94</v>
      </c>
      <c r="C124" s="35" t="s">
        <v>6</v>
      </c>
      <c r="D124" s="36"/>
      <c r="E124" s="2">
        <v>77</v>
      </c>
      <c r="F124" s="109" t="s">
        <v>161</v>
      </c>
      <c r="G124" s="109" t="s">
        <v>1683</v>
      </c>
      <c r="H124" s="227" t="s">
        <v>1880</v>
      </c>
      <c r="I124" s="2">
        <v>2025</v>
      </c>
      <c r="J124" s="37">
        <v>24</v>
      </c>
      <c r="K124" s="37">
        <v>15</v>
      </c>
      <c r="L124" s="38">
        <f t="shared" si="32"/>
        <v>360</v>
      </c>
      <c r="M124" s="39">
        <f t="shared" si="33"/>
        <v>33.457249070631974</v>
      </c>
      <c r="N124" s="38">
        <v>750</v>
      </c>
      <c r="O124" s="2">
        <v>15708</v>
      </c>
      <c r="P124" s="39">
        <f t="shared" si="34"/>
        <v>550639.40520446107</v>
      </c>
      <c r="Q124" s="41">
        <v>1</v>
      </c>
      <c r="R124" s="39">
        <v>1</v>
      </c>
      <c r="S124" s="39">
        <f t="shared" si="35"/>
        <v>550639.40520446107</v>
      </c>
      <c r="T124" s="129">
        <v>0.85</v>
      </c>
      <c r="U124" s="39">
        <f t="shared" si="39"/>
        <v>468.04349442379197</v>
      </c>
      <c r="V124" s="2">
        <v>30</v>
      </c>
      <c r="W124" s="2">
        <v>30</v>
      </c>
      <c r="X124" s="2">
        <v>750</v>
      </c>
      <c r="Y124" s="196">
        <f t="shared" si="76"/>
        <v>1278.043494423792</v>
      </c>
      <c r="Z124" s="38"/>
      <c r="AA124" s="38"/>
      <c r="AB124" s="38"/>
      <c r="AC124" s="38"/>
      <c r="AD124" s="38"/>
      <c r="AE124" s="176" t="s">
        <v>1684</v>
      </c>
      <c r="AF124" s="185"/>
      <c r="AG124" s="14">
        <f t="shared" si="36"/>
        <v>16458</v>
      </c>
      <c r="AH124" s="15">
        <f t="shared" si="77"/>
        <v>30</v>
      </c>
      <c r="AI124" s="15">
        <f t="shared" si="78"/>
        <v>468.04349442379197</v>
      </c>
      <c r="AJ124" s="14">
        <f t="shared" si="78"/>
        <v>30</v>
      </c>
      <c r="AK124" s="14">
        <f t="shared" si="79"/>
        <v>30</v>
      </c>
      <c r="AL124" s="14">
        <f t="shared" si="80"/>
        <v>750</v>
      </c>
      <c r="AM124" s="15">
        <f t="shared" si="37"/>
        <v>1278.043494423792</v>
      </c>
      <c r="AN124" s="14"/>
      <c r="AO124" s="14"/>
      <c r="AP124" s="14"/>
      <c r="AQ124" s="14"/>
      <c r="AR124" s="14"/>
    </row>
    <row r="125" spans="2:44" ht="75" customHeight="1">
      <c r="B125" s="2">
        <v>95</v>
      </c>
      <c r="C125" s="35" t="s">
        <v>6</v>
      </c>
      <c r="D125" s="36"/>
      <c r="E125" s="2">
        <v>78</v>
      </c>
      <c r="F125" s="109" t="s">
        <v>161</v>
      </c>
      <c r="G125" s="109" t="s">
        <v>602</v>
      </c>
      <c r="H125" s="109" t="s">
        <v>523</v>
      </c>
      <c r="I125" s="2">
        <v>2009</v>
      </c>
      <c r="J125" s="37">
        <v>19</v>
      </c>
      <c r="K125" s="37">
        <v>29</v>
      </c>
      <c r="L125" s="38">
        <f t="shared" si="32"/>
        <v>551</v>
      </c>
      <c r="M125" s="39">
        <f t="shared" si="33"/>
        <v>51.208178438661712</v>
      </c>
      <c r="N125" s="38">
        <v>750</v>
      </c>
      <c r="O125" s="2">
        <v>15708</v>
      </c>
      <c r="P125" s="39">
        <f t="shared" si="34"/>
        <v>842784.20074349444</v>
      </c>
      <c r="Q125" s="41">
        <v>0.9</v>
      </c>
      <c r="R125" s="39">
        <v>1</v>
      </c>
      <c r="S125" s="39">
        <f t="shared" si="35"/>
        <v>758505.78066914505</v>
      </c>
      <c r="T125" s="129">
        <v>0.85</v>
      </c>
      <c r="U125" s="39">
        <f t="shared" si="39"/>
        <v>644.72991356877321</v>
      </c>
      <c r="V125" s="2">
        <v>30</v>
      </c>
      <c r="W125" s="2">
        <v>30</v>
      </c>
      <c r="X125" s="2">
        <v>750</v>
      </c>
      <c r="Y125" s="196">
        <f t="shared" si="76"/>
        <v>1454.7299135687731</v>
      </c>
      <c r="Z125" s="38"/>
      <c r="AA125" s="38"/>
      <c r="AB125" s="38"/>
      <c r="AC125" s="38"/>
      <c r="AD125" s="38"/>
      <c r="AE125" s="175"/>
      <c r="AF125" s="185"/>
      <c r="AG125" s="14">
        <f t="shared" si="36"/>
        <v>16458</v>
      </c>
      <c r="AH125" s="15">
        <f t="shared" si="77"/>
        <v>30</v>
      </c>
      <c r="AI125" s="15">
        <f t="shared" si="78"/>
        <v>644.72991356877321</v>
      </c>
      <c r="AJ125" s="14">
        <f t="shared" si="78"/>
        <v>30</v>
      </c>
      <c r="AK125" s="14">
        <f t="shared" si="79"/>
        <v>30</v>
      </c>
      <c r="AL125" s="14">
        <f t="shared" si="80"/>
        <v>750</v>
      </c>
      <c r="AM125" s="15">
        <f t="shared" si="37"/>
        <v>1454.7299135687731</v>
      </c>
      <c r="AN125" s="14"/>
      <c r="AO125" s="14"/>
      <c r="AP125" s="14"/>
      <c r="AQ125" s="14"/>
      <c r="AR125" s="14"/>
    </row>
    <row r="126" spans="2:44" ht="75" customHeight="1">
      <c r="B126" s="259" t="s">
        <v>915</v>
      </c>
      <c r="C126" s="259"/>
      <c r="D126" s="259"/>
      <c r="E126" s="259"/>
      <c r="F126" s="259"/>
      <c r="G126" s="259"/>
      <c r="H126" s="259"/>
      <c r="I126" s="259"/>
      <c r="J126" s="259"/>
      <c r="K126" s="259"/>
      <c r="L126" s="259"/>
      <c r="M126" s="259"/>
      <c r="N126" s="259"/>
      <c r="O126" s="259"/>
      <c r="P126" s="259"/>
      <c r="Q126" s="259"/>
      <c r="R126" s="259"/>
      <c r="S126" s="259"/>
      <c r="T126" s="129"/>
      <c r="U126" s="39">
        <f>SUM(U120:U125)</f>
        <v>3153.0121742565057</v>
      </c>
      <c r="V126" s="81">
        <f>SUM(V120:V125)</f>
        <v>190</v>
      </c>
      <c r="W126" s="81">
        <f>SUM(W120:W125)</f>
        <v>190</v>
      </c>
      <c r="X126" s="81">
        <f>SUM(X120:X125)</f>
        <v>3950</v>
      </c>
      <c r="Y126" s="196">
        <f>SUM(Y120:Y125)</f>
        <v>7483.0121742565061</v>
      </c>
      <c r="Z126" s="38"/>
      <c r="AA126" s="38"/>
      <c r="AB126" s="38"/>
      <c r="AC126" s="38"/>
      <c r="AD126" s="38"/>
      <c r="AE126" s="175"/>
      <c r="AF126" s="184"/>
      <c r="AG126" s="11"/>
      <c r="AH126" s="12"/>
      <c r="AI126" s="12">
        <f>तेरीज!D20+0</f>
        <v>3153.0121742565057</v>
      </c>
      <c r="AJ126" s="11"/>
      <c r="AK126" s="11"/>
      <c r="AL126" s="11"/>
      <c r="AM126" s="12"/>
      <c r="AN126" s="11"/>
      <c r="AO126" s="11"/>
      <c r="AP126" s="11"/>
      <c r="AQ126" s="11"/>
      <c r="AR126" s="11"/>
    </row>
    <row r="127" spans="2:44" ht="75" customHeight="1">
      <c r="B127" s="2">
        <v>96</v>
      </c>
      <c r="C127" s="35" t="s">
        <v>6</v>
      </c>
      <c r="D127" s="36"/>
      <c r="E127" s="2">
        <v>79</v>
      </c>
      <c r="F127" s="109" t="s">
        <v>565</v>
      </c>
      <c r="G127" s="109" t="s">
        <v>7</v>
      </c>
      <c r="H127" s="109" t="s">
        <v>525</v>
      </c>
      <c r="I127" s="2">
        <v>1998</v>
      </c>
      <c r="J127" s="37">
        <v>16</v>
      </c>
      <c r="K127" s="37">
        <v>15</v>
      </c>
      <c r="L127" s="38">
        <f t="shared" si="32"/>
        <v>240</v>
      </c>
      <c r="M127" s="39">
        <f t="shared" si="33"/>
        <v>22.304832713754646</v>
      </c>
      <c r="N127" s="81">
        <v>750</v>
      </c>
      <c r="O127" s="2">
        <v>7115</v>
      </c>
      <c r="P127" s="39">
        <f t="shared" si="34"/>
        <v>175427.50929368028</v>
      </c>
      <c r="Q127" s="41">
        <v>0.85</v>
      </c>
      <c r="R127" s="39">
        <v>1</v>
      </c>
      <c r="S127" s="39">
        <f t="shared" si="35"/>
        <v>149113.38289962822</v>
      </c>
      <c r="T127" s="129">
        <v>0.75</v>
      </c>
      <c r="U127" s="39">
        <f t="shared" si="39"/>
        <v>111.83503717472117</v>
      </c>
      <c r="V127" s="2">
        <v>20</v>
      </c>
      <c r="W127" s="2">
        <v>20</v>
      </c>
      <c r="X127" s="2">
        <v>200</v>
      </c>
      <c r="Y127" s="196">
        <f>U127+V127+W127+X127</f>
        <v>351.83503717472115</v>
      </c>
      <c r="Z127" s="38"/>
      <c r="AA127" s="38"/>
      <c r="AB127" s="38"/>
      <c r="AC127" s="38"/>
      <c r="AD127" s="38"/>
      <c r="AE127" s="175"/>
      <c r="AF127" s="182"/>
      <c r="AG127" s="10">
        <f t="shared" si="36"/>
        <v>7865</v>
      </c>
      <c r="AH127" s="16">
        <f>V127+0</f>
        <v>20</v>
      </c>
      <c r="AI127" s="16">
        <f t="shared" ref="AI127:AJ131" si="90">U127+0</f>
        <v>111.83503717472117</v>
      </c>
      <c r="AJ127" s="10">
        <f t="shared" si="90"/>
        <v>20</v>
      </c>
      <c r="AK127" s="10">
        <f>V127+0</f>
        <v>20</v>
      </c>
      <c r="AL127" s="10">
        <f>X127+0</f>
        <v>200</v>
      </c>
      <c r="AM127" s="16">
        <f t="shared" si="37"/>
        <v>351.83503717472115</v>
      </c>
    </row>
    <row r="128" spans="2:44" ht="75" customHeight="1">
      <c r="B128" s="2">
        <v>97</v>
      </c>
      <c r="C128" s="35" t="s">
        <v>6</v>
      </c>
      <c r="D128" s="36"/>
      <c r="E128" s="2">
        <v>80</v>
      </c>
      <c r="F128" s="109" t="s">
        <v>161</v>
      </c>
      <c r="G128" s="109" t="s">
        <v>603</v>
      </c>
      <c r="H128" s="109" t="s">
        <v>253</v>
      </c>
      <c r="I128" s="2">
        <v>2016</v>
      </c>
      <c r="J128" s="37">
        <v>19</v>
      </c>
      <c r="K128" s="37">
        <v>30</v>
      </c>
      <c r="L128" s="38">
        <f t="shared" si="32"/>
        <v>570</v>
      </c>
      <c r="M128" s="39">
        <f t="shared" si="33"/>
        <v>52.973977695167285</v>
      </c>
      <c r="N128" s="38">
        <v>750</v>
      </c>
      <c r="O128" s="2">
        <v>15708</v>
      </c>
      <c r="P128" s="39">
        <f t="shared" si="34"/>
        <v>871845.72490706318</v>
      </c>
      <c r="Q128" s="41">
        <v>0.95</v>
      </c>
      <c r="R128" s="39">
        <v>1</v>
      </c>
      <c r="S128" s="39">
        <f t="shared" si="35"/>
        <v>828253.43866171001</v>
      </c>
      <c r="T128" s="129">
        <v>0.85</v>
      </c>
      <c r="U128" s="39">
        <f t="shared" si="39"/>
        <v>704.01542286245342</v>
      </c>
      <c r="V128" s="2">
        <v>30</v>
      </c>
      <c r="W128" s="2">
        <v>30</v>
      </c>
      <c r="X128" s="2">
        <v>750</v>
      </c>
      <c r="Y128" s="196">
        <f>U128+V128+W128+X128</f>
        <v>1514.0154228624533</v>
      </c>
      <c r="Z128" s="38"/>
      <c r="AA128" s="38"/>
      <c r="AB128" s="38"/>
      <c r="AC128" s="38"/>
      <c r="AD128" s="38"/>
      <c r="AE128" s="175"/>
      <c r="AF128" s="182"/>
      <c r="AG128" s="9">
        <f t="shared" si="36"/>
        <v>16458</v>
      </c>
      <c r="AH128" s="13">
        <f>V128+0</f>
        <v>30</v>
      </c>
      <c r="AI128" s="13">
        <f t="shared" si="90"/>
        <v>704.01542286245342</v>
      </c>
      <c r="AJ128" s="9">
        <f t="shared" si="90"/>
        <v>30</v>
      </c>
      <c r="AK128" s="9">
        <f>V128+0</f>
        <v>30</v>
      </c>
      <c r="AL128" s="9">
        <f>X128+0</f>
        <v>750</v>
      </c>
      <c r="AM128" s="13">
        <f t="shared" si="37"/>
        <v>1514.0154228624533</v>
      </c>
      <c r="AN128" s="9"/>
      <c r="AO128" s="9"/>
      <c r="AP128" s="9"/>
      <c r="AQ128" s="9"/>
      <c r="AR128" s="9"/>
    </row>
    <row r="129" spans="1:44" ht="75" customHeight="1">
      <c r="B129" s="2">
        <v>98</v>
      </c>
      <c r="C129" s="35" t="s">
        <v>6</v>
      </c>
      <c r="D129" s="36"/>
      <c r="E129" s="2">
        <v>81</v>
      </c>
      <c r="F129" s="109" t="s">
        <v>161</v>
      </c>
      <c r="G129" s="109" t="s">
        <v>604</v>
      </c>
      <c r="H129" s="109" t="s">
        <v>526</v>
      </c>
      <c r="I129" s="2">
        <v>2007</v>
      </c>
      <c r="J129" s="37">
        <v>19</v>
      </c>
      <c r="K129" s="37">
        <v>23</v>
      </c>
      <c r="L129" s="38">
        <f t="shared" si="32"/>
        <v>437</v>
      </c>
      <c r="M129" s="39">
        <f t="shared" si="33"/>
        <v>40.613382899628256</v>
      </c>
      <c r="N129" s="38">
        <v>750</v>
      </c>
      <c r="O129" s="2">
        <v>15708</v>
      </c>
      <c r="P129" s="39">
        <f t="shared" si="34"/>
        <v>668415.05576208187</v>
      </c>
      <c r="Q129" s="41">
        <v>0.8</v>
      </c>
      <c r="R129" s="39">
        <v>1</v>
      </c>
      <c r="S129" s="39">
        <f t="shared" si="35"/>
        <v>534732.04460966552</v>
      </c>
      <c r="T129" s="129">
        <v>0.85</v>
      </c>
      <c r="U129" s="39">
        <f t="shared" si="39"/>
        <v>454.52223791821569</v>
      </c>
      <c r="V129" s="2">
        <v>30</v>
      </c>
      <c r="W129" s="2">
        <v>30</v>
      </c>
      <c r="X129" s="2">
        <v>750</v>
      </c>
      <c r="Y129" s="196">
        <f>U129+V129+W129+X129</f>
        <v>1264.5222379182158</v>
      </c>
      <c r="Z129" s="38"/>
      <c r="AA129" s="38"/>
      <c r="AB129" s="38"/>
      <c r="AC129" s="38"/>
      <c r="AD129" s="38"/>
      <c r="AE129" s="175"/>
      <c r="AF129" s="185"/>
      <c r="AG129" s="14">
        <f t="shared" si="36"/>
        <v>16458</v>
      </c>
      <c r="AH129" s="15">
        <f>V129+0</f>
        <v>30</v>
      </c>
      <c r="AI129" s="15">
        <f t="shared" si="90"/>
        <v>454.52223791821569</v>
      </c>
      <c r="AJ129" s="14">
        <f t="shared" si="90"/>
        <v>30</v>
      </c>
      <c r="AK129" s="14">
        <f>V129+0</f>
        <v>30</v>
      </c>
      <c r="AL129" s="14">
        <f>X129+0</f>
        <v>750</v>
      </c>
      <c r="AM129" s="15">
        <f t="shared" si="37"/>
        <v>1264.5222379182158</v>
      </c>
      <c r="AN129" s="14"/>
      <c r="AO129" s="14"/>
      <c r="AP129" s="14"/>
      <c r="AQ129" s="14"/>
      <c r="AR129" s="14"/>
    </row>
    <row r="130" spans="1:44" ht="75" customHeight="1">
      <c r="B130" s="2">
        <v>99</v>
      </c>
      <c r="C130" s="35" t="s">
        <v>6</v>
      </c>
      <c r="D130" s="36"/>
      <c r="E130" s="2">
        <v>82</v>
      </c>
      <c r="F130" s="109" t="s">
        <v>1615</v>
      </c>
      <c r="G130" s="109" t="s">
        <v>7</v>
      </c>
      <c r="H130" s="109" t="s">
        <v>254</v>
      </c>
      <c r="I130" s="2">
        <v>1951</v>
      </c>
      <c r="J130" s="37">
        <v>20</v>
      </c>
      <c r="K130" s="37">
        <v>21</v>
      </c>
      <c r="L130" s="38">
        <f t="shared" si="32"/>
        <v>420</v>
      </c>
      <c r="M130" s="39">
        <f t="shared" si="33"/>
        <v>39.033457249070629</v>
      </c>
      <c r="N130" s="81">
        <v>750</v>
      </c>
      <c r="O130" s="2">
        <v>0</v>
      </c>
      <c r="P130" s="39">
        <f t="shared" si="34"/>
        <v>29275.092936802972</v>
      </c>
      <c r="Q130" s="40">
        <v>1</v>
      </c>
      <c r="R130" s="39">
        <v>1</v>
      </c>
      <c r="S130" s="39">
        <f t="shared" si="35"/>
        <v>29275.092936802972</v>
      </c>
      <c r="T130" s="129">
        <v>1.6</v>
      </c>
      <c r="U130" s="39">
        <f t="shared" si="39"/>
        <v>46.840148698884754</v>
      </c>
      <c r="V130" s="2">
        <v>0</v>
      </c>
      <c r="W130" s="2">
        <v>0</v>
      </c>
      <c r="X130" s="2">
        <v>0</v>
      </c>
      <c r="Y130" s="196">
        <f>U130+V130+W130+X130</f>
        <v>46.840148698884754</v>
      </c>
      <c r="Z130" s="38"/>
      <c r="AA130" s="38"/>
      <c r="AB130" s="38"/>
      <c r="AC130" s="38"/>
      <c r="AD130" s="38"/>
      <c r="AE130" s="175"/>
      <c r="AF130" s="182"/>
      <c r="AG130" s="10">
        <f t="shared" si="36"/>
        <v>750</v>
      </c>
      <c r="AH130" s="16">
        <f>V130+0</f>
        <v>0</v>
      </c>
      <c r="AI130" s="16">
        <f t="shared" si="90"/>
        <v>46.840148698884754</v>
      </c>
      <c r="AJ130" s="10">
        <f t="shared" si="90"/>
        <v>0</v>
      </c>
      <c r="AK130" s="10">
        <f>V130+0</f>
        <v>0</v>
      </c>
      <c r="AL130" s="10">
        <f>X130+0</f>
        <v>0</v>
      </c>
      <c r="AM130" s="16">
        <f t="shared" si="37"/>
        <v>46.840148698884754</v>
      </c>
    </row>
    <row r="131" spans="1:44" ht="75" customHeight="1">
      <c r="B131" s="2">
        <v>100</v>
      </c>
      <c r="C131" s="35" t="s">
        <v>6</v>
      </c>
      <c r="D131" s="36"/>
      <c r="E131" s="2">
        <v>83</v>
      </c>
      <c r="F131" s="109" t="s">
        <v>161</v>
      </c>
      <c r="G131" s="109" t="s">
        <v>605</v>
      </c>
      <c r="H131" s="109" t="s">
        <v>255</v>
      </c>
      <c r="I131" s="2">
        <v>2011</v>
      </c>
      <c r="J131" s="37">
        <v>27</v>
      </c>
      <c r="K131" s="37">
        <v>25</v>
      </c>
      <c r="L131" s="38">
        <f t="shared" si="32"/>
        <v>675</v>
      </c>
      <c r="M131" s="39">
        <f t="shared" si="33"/>
        <v>62.732342007434944</v>
      </c>
      <c r="N131" s="38">
        <v>750</v>
      </c>
      <c r="O131" s="2">
        <v>15708</v>
      </c>
      <c r="P131" s="39">
        <f t="shared" si="34"/>
        <v>1032448.8847583643</v>
      </c>
      <c r="Q131" s="41">
        <v>0.9</v>
      </c>
      <c r="R131" s="39">
        <v>1</v>
      </c>
      <c r="S131" s="39">
        <f t="shared" si="35"/>
        <v>929203.99628252792</v>
      </c>
      <c r="T131" s="129">
        <v>0.85</v>
      </c>
      <c r="U131" s="39">
        <f t="shared" si="39"/>
        <v>789.82339684014869</v>
      </c>
      <c r="V131" s="2">
        <v>30</v>
      </c>
      <c r="W131" s="2">
        <v>30</v>
      </c>
      <c r="X131" s="2">
        <v>750</v>
      </c>
      <c r="Y131" s="196">
        <f>U131+V131+W131+X131</f>
        <v>1599.8233968401487</v>
      </c>
      <c r="Z131" s="38"/>
      <c r="AA131" s="38"/>
      <c r="AB131" s="38"/>
      <c r="AC131" s="38"/>
      <c r="AD131" s="38"/>
      <c r="AE131" s="175"/>
      <c r="AF131" s="182"/>
      <c r="AG131" s="9">
        <f t="shared" si="36"/>
        <v>16458</v>
      </c>
      <c r="AH131" s="13">
        <f>V131+0</f>
        <v>30</v>
      </c>
      <c r="AI131" s="13">
        <f t="shared" si="90"/>
        <v>789.82339684014869</v>
      </c>
      <c r="AJ131" s="9">
        <f t="shared" si="90"/>
        <v>30</v>
      </c>
      <c r="AK131" s="9">
        <f>V131+0</f>
        <v>30</v>
      </c>
      <c r="AL131" s="9">
        <f>X131+0</f>
        <v>750</v>
      </c>
      <c r="AM131" s="13">
        <f t="shared" si="37"/>
        <v>1599.8233968401487</v>
      </c>
      <c r="AN131" s="9"/>
      <c r="AO131" s="9"/>
      <c r="AP131" s="9"/>
      <c r="AQ131" s="9"/>
      <c r="AR131" s="9"/>
    </row>
    <row r="132" spans="1:44" ht="75" customHeight="1">
      <c r="B132" s="259" t="s">
        <v>915</v>
      </c>
      <c r="C132" s="259"/>
      <c r="D132" s="259"/>
      <c r="E132" s="259"/>
      <c r="F132" s="259"/>
      <c r="G132" s="259"/>
      <c r="H132" s="259"/>
      <c r="I132" s="259"/>
      <c r="J132" s="259"/>
      <c r="K132" s="259"/>
      <c r="L132" s="259"/>
      <c r="M132" s="259"/>
      <c r="N132" s="259"/>
      <c r="O132" s="259"/>
      <c r="P132" s="259"/>
      <c r="Q132" s="259"/>
      <c r="R132" s="259"/>
      <c r="S132" s="259"/>
      <c r="T132" s="129"/>
      <c r="U132" s="39">
        <f>SUM(U127:U131)</f>
        <v>2107.0362434944236</v>
      </c>
      <c r="V132" s="81">
        <f>SUM(V127:V131)</f>
        <v>110</v>
      </c>
      <c r="W132" s="81">
        <f>SUM(W127:W131)</f>
        <v>110</v>
      </c>
      <c r="X132" s="81">
        <f>SUM(X127:X131)</f>
        <v>2450</v>
      </c>
      <c r="Y132" s="196">
        <f>SUM(Y127:Y131)</f>
        <v>4777.0362434944236</v>
      </c>
      <c r="Z132" s="38"/>
      <c r="AA132" s="38"/>
      <c r="AB132" s="38"/>
      <c r="AC132" s="38"/>
      <c r="AD132" s="38"/>
      <c r="AE132" s="175"/>
      <c r="AF132" s="184"/>
      <c r="AG132" s="11"/>
      <c r="AH132" s="12"/>
      <c r="AI132" s="12">
        <f>तेरीज!D21+0</f>
        <v>2107.0362434944236</v>
      </c>
      <c r="AJ132" s="11"/>
      <c r="AK132" s="11"/>
      <c r="AL132" s="11"/>
      <c r="AM132" s="12"/>
      <c r="AN132" s="11"/>
      <c r="AO132" s="11"/>
      <c r="AP132" s="11"/>
      <c r="AQ132" s="11"/>
      <c r="AR132" s="11"/>
    </row>
    <row r="133" spans="1:44" ht="75" customHeight="1">
      <c r="B133" s="2">
        <v>101</v>
      </c>
      <c r="C133" s="35" t="s">
        <v>6</v>
      </c>
      <c r="D133" s="36"/>
      <c r="E133" s="2">
        <v>84</v>
      </c>
      <c r="F133" s="109" t="s">
        <v>1251</v>
      </c>
      <c r="G133" s="109" t="s">
        <v>7</v>
      </c>
      <c r="H133" s="109" t="s">
        <v>227</v>
      </c>
      <c r="I133" s="2">
        <v>1946</v>
      </c>
      <c r="J133" s="37">
        <v>27</v>
      </c>
      <c r="K133" s="37">
        <v>25</v>
      </c>
      <c r="L133" s="38">
        <f t="shared" si="32"/>
        <v>675</v>
      </c>
      <c r="M133" s="39">
        <f t="shared" si="33"/>
        <v>62.732342007434944</v>
      </c>
      <c r="N133" s="81">
        <v>750</v>
      </c>
      <c r="O133" s="2">
        <v>15708</v>
      </c>
      <c r="P133" s="39">
        <f t="shared" si="34"/>
        <v>1032448.8847583643</v>
      </c>
      <c r="Q133" s="40">
        <v>1</v>
      </c>
      <c r="R133" s="39">
        <v>1</v>
      </c>
      <c r="S133" s="39">
        <f t="shared" si="35"/>
        <v>1032448.8847583643</v>
      </c>
      <c r="T133" s="129">
        <v>0.85</v>
      </c>
      <c r="U133" s="39">
        <f t="shared" si="39"/>
        <v>877.58155204460968</v>
      </c>
      <c r="V133" s="2">
        <v>30</v>
      </c>
      <c r="W133" s="2">
        <v>30</v>
      </c>
      <c r="X133" s="2">
        <v>200</v>
      </c>
      <c r="Y133" s="196">
        <f t="shared" ref="Y133:Y138" si="91">U133+V133+W133+X133</f>
        <v>1137.5815520446097</v>
      </c>
      <c r="Z133" s="38"/>
      <c r="AA133" s="38"/>
      <c r="AB133" s="38"/>
      <c r="AC133" s="38"/>
      <c r="AD133" s="38"/>
      <c r="AE133" s="175"/>
      <c r="AF133" s="182"/>
      <c r="AG133" s="10">
        <f t="shared" si="36"/>
        <v>16458</v>
      </c>
      <c r="AH133" s="16">
        <f t="shared" ref="AH133:AH138" si="92">V133+0</f>
        <v>30</v>
      </c>
      <c r="AI133" s="16">
        <f t="shared" ref="AI133:AJ138" si="93">U133+0</f>
        <v>877.58155204460968</v>
      </c>
      <c r="AJ133" s="10">
        <f t="shared" si="93"/>
        <v>30</v>
      </c>
      <c r="AK133" s="10">
        <f t="shared" ref="AK133:AK138" si="94">V133+0</f>
        <v>30</v>
      </c>
      <c r="AL133" s="10">
        <f t="shared" ref="AL133:AL138" si="95">X133+0</f>
        <v>200</v>
      </c>
      <c r="AM133" s="16">
        <f t="shared" si="37"/>
        <v>1137.5815520446097</v>
      </c>
    </row>
    <row r="134" spans="1:44" ht="75" customHeight="1">
      <c r="B134" s="2">
        <v>102</v>
      </c>
      <c r="C134" s="35" t="s">
        <v>6</v>
      </c>
      <c r="D134" s="36"/>
      <c r="E134" s="2">
        <v>85</v>
      </c>
      <c r="F134" s="109" t="s">
        <v>161</v>
      </c>
      <c r="G134" s="109" t="s">
        <v>606</v>
      </c>
      <c r="H134" s="109" t="s">
        <v>524</v>
      </c>
      <c r="I134" s="2">
        <v>2007</v>
      </c>
      <c r="J134" s="37">
        <v>27</v>
      </c>
      <c r="K134" s="37">
        <v>17</v>
      </c>
      <c r="L134" s="38">
        <f t="shared" si="32"/>
        <v>459</v>
      </c>
      <c r="M134" s="39">
        <f t="shared" si="33"/>
        <v>42.657992565055764</v>
      </c>
      <c r="N134" s="38">
        <v>750</v>
      </c>
      <c r="O134" s="2">
        <v>15708</v>
      </c>
      <c r="P134" s="39">
        <f t="shared" si="34"/>
        <v>702065.24163568777</v>
      </c>
      <c r="Q134" s="41">
        <v>0.8</v>
      </c>
      <c r="R134" s="39">
        <v>1</v>
      </c>
      <c r="S134" s="39">
        <f t="shared" si="35"/>
        <v>561652.19330855028</v>
      </c>
      <c r="T134" s="129">
        <v>0.85</v>
      </c>
      <c r="U134" s="39">
        <f t="shared" si="39"/>
        <v>477.40436431226772</v>
      </c>
      <c r="V134" s="2">
        <v>30</v>
      </c>
      <c r="W134" s="2">
        <v>30</v>
      </c>
      <c r="X134" s="2">
        <v>750</v>
      </c>
      <c r="Y134" s="196">
        <f t="shared" si="91"/>
        <v>1287.4043643122677</v>
      </c>
      <c r="Z134" s="38"/>
      <c r="AA134" s="38"/>
      <c r="AB134" s="38"/>
      <c r="AC134" s="38"/>
      <c r="AD134" s="38"/>
      <c r="AE134" s="175"/>
      <c r="AF134" s="185"/>
      <c r="AG134" s="14">
        <f t="shared" si="36"/>
        <v>16458</v>
      </c>
      <c r="AH134" s="15">
        <f t="shared" si="92"/>
        <v>30</v>
      </c>
      <c r="AI134" s="15">
        <f t="shared" si="93"/>
        <v>477.40436431226772</v>
      </c>
      <c r="AJ134" s="14">
        <f t="shared" si="93"/>
        <v>30</v>
      </c>
      <c r="AK134" s="14">
        <f t="shared" si="94"/>
        <v>30</v>
      </c>
      <c r="AL134" s="14">
        <f t="shared" si="95"/>
        <v>750</v>
      </c>
      <c r="AM134" s="15">
        <f t="shared" si="37"/>
        <v>1287.4043643122677</v>
      </c>
      <c r="AN134" s="14"/>
      <c r="AO134" s="14"/>
      <c r="AP134" s="14"/>
      <c r="AQ134" s="14"/>
      <c r="AR134" s="14"/>
    </row>
    <row r="135" spans="1:44" ht="75" customHeight="1">
      <c r="B135" s="2">
        <v>103</v>
      </c>
      <c r="C135" s="35" t="s">
        <v>6</v>
      </c>
      <c r="D135" s="36"/>
      <c r="E135" s="2">
        <v>86</v>
      </c>
      <c r="F135" s="109" t="s">
        <v>1081</v>
      </c>
      <c r="G135" s="109" t="s">
        <v>7</v>
      </c>
      <c r="H135" s="109" t="s">
        <v>256</v>
      </c>
      <c r="I135" s="2">
        <v>2011</v>
      </c>
      <c r="J135" s="37">
        <v>27</v>
      </c>
      <c r="K135" s="37">
        <v>22</v>
      </c>
      <c r="L135" s="38">
        <f t="shared" si="32"/>
        <v>594</v>
      </c>
      <c r="M135" s="39">
        <f t="shared" si="33"/>
        <v>55.204460966542754</v>
      </c>
      <c r="N135" s="38">
        <v>750</v>
      </c>
      <c r="O135" s="2">
        <v>11088</v>
      </c>
      <c r="P135" s="39">
        <f t="shared" si="34"/>
        <v>653510.40892193315</v>
      </c>
      <c r="Q135" s="41">
        <v>0.9</v>
      </c>
      <c r="R135" s="39">
        <v>1</v>
      </c>
      <c r="S135" s="39">
        <f t="shared" si="35"/>
        <v>588159.36802973982</v>
      </c>
      <c r="T135" s="129">
        <v>0.75</v>
      </c>
      <c r="U135" s="39">
        <f t="shared" si="39"/>
        <v>441.11952602230491</v>
      </c>
      <c r="V135" s="2">
        <v>30</v>
      </c>
      <c r="W135" s="2">
        <v>30</v>
      </c>
      <c r="X135" s="2">
        <v>750</v>
      </c>
      <c r="Y135" s="196">
        <f t="shared" si="91"/>
        <v>1251.1195260223049</v>
      </c>
      <c r="Z135" s="38"/>
      <c r="AA135" s="38"/>
      <c r="AB135" s="38"/>
      <c r="AC135" s="38"/>
      <c r="AD135" s="38"/>
      <c r="AE135" s="175"/>
      <c r="AF135" s="182"/>
      <c r="AG135" s="10">
        <f t="shared" si="36"/>
        <v>11838</v>
      </c>
      <c r="AH135" s="16">
        <f t="shared" si="92"/>
        <v>30</v>
      </c>
      <c r="AI135" s="16">
        <f t="shared" si="93"/>
        <v>441.11952602230491</v>
      </c>
      <c r="AJ135" s="10">
        <f t="shared" si="93"/>
        <v>30</v>
      </c>
      <c r="AK135" s="10">
        <f t="shared" si="94"/>
        <v>30</v>
      </c>
      <c r="AL135" s="10">
        <f t="shared" si="95"/>
        <v>750</v>
      </c>
      <c r="AM135" s="16">
        <f t="shared" si="37"/>
        <v>1251.1195260223049</v>
      </c>
    </row>
    <row r="136" spans="1:44" s="8" customFormat="1" ht="75" customHeight="1">
      <c r="A136"/>
      <c r="B136" s="2">
        <v>104</v>
      </c>
      <c r="C136" s="35" t="s">
        <v>6</v>
      </c>
      <c r="D136" s="36"/>
      <c r="E136" s="2">
        <v>87</v>
      </c>
      <c r="F136" s="109" t="s">
        <v>169</v>
      </c>
      <c r="G136" s="109" t="s">
        <v>609</v>
      </c>
      <c r="H136" s="109" t="s">
        <v>257</v>
      </c>
      <c r="I136" s="2">
        <v>2017</v>
      </c>
      <c r="J136" s="37">
        <v>26</v>
      </c>
      <c r="K136" s="37">
        <v>20</v>
      </c>
      <c r="L136" s="38">
        <f t="shared" si="32"/>
        <v>520</v>
      </c>
      <c r="M136" s="39">
        <f t="shared" si="33"/>
        <v>48.3271375464684</v>
      </c>
      <c r="N136" s="38">
        <v>750</v>
      </c>
      <c r="O136" s="2">
        <v>15708</v>
      </c>
      <c r="P136" s="39">
        <f t="shared" si="34"/>
        <v>795368.02973977698</v>
      </c>
      <c r="Q136" s="41">
        <v>0.95</v>
      </c>
      <c r="R136" s="39">
        <v>1</v>
      </c>
      <c r="S136" s="39">
        <f t="shared" si="35"/>
        <v>755599.6282527881</v>
      </c>
      <c r="T136" s="129">
        <v>0.85</v>
      </c>
      <c r="U136" s="39">
        <f t="shared" si="39"/>
        <v>642.25968401486989</v>
      </c>
      <c r="V136" s="2">
        <v>30</v>
      </c>
      <c r="W136" s="2">
        <v>30</v>
      </c>
      <c r="X136" s="2">
        <v>200</v>
      </c>
      <c r="Y136" s="196">
        <f t="shared" si="91"/>
        <v>902.25968401486989</v>
      </c>
      <c r="Z136" s="38"/>
      <c r="AA136" s="38"/>
      <c r="AB136" s="38"/>
      <c r="AC136" s="38"/>
      <c r="AD136" s="38"/>
      <c r="AE136" s="175"/>
      <c r="AF136" s="188"/>
      <c r="AG136" s="31">
        <f t="shared" si="36"/>
        <v>16458</v>
      </c>
      <c r="AH136" s="32">
        <f t="shared" si="92"/>
        <v>30</v>
      </c>
      <c r="AI136" s="32">
        <f t="shared" si="93"/>
        <v>642.25968401486989</v>
      </c>
      <c r="AJ136" s="31">
        <f t="shared" si="93"/>
        <v>30</v>
      </c>
      <c r="AK136" s="31">
        <f t="shared" si="94"/>
        <v>30</v>
      </c>
      <c r="AL136" s="31">
        <f t="shared" si="95"/>
        <v>200</v>
      </c>
      <c r="AM136" s="32">
        <f t="shared" si="37"/>
        <v>902.25968401486989</v>
      </c>
      <c r="AN136" s="31"/>
      <c r="AO136" s="31"/>
      <c r="AP136" s="31"/>
      <c r="AQ136" s="31"/>
      <c r="AR136" s="31"/>
    </row>
    <row r="137" spans="1:44" ht="75" customHeight="1">
      <c r="B137" s="2">
        <v>105</v>
      </c>
      <c r="C137" s="35" t="s">
        <v>6</v>
      </c>
      <c r="D137" s="36"/>
      <c r="E137" s="36" t="s">
        <v>1811</v>
      </c>
      <c r="F137" s="109" t="s">
        <v>1910</v>
      </c>
      <c r="G137" s="109" t="s">
        <v>1911</v>
      </c>
      <c r="H137" s="109" t="s">
        <v>1875</v>
      </c>
      <c r="I137" s="2">
        <v>2025</v>
      </c>
      <c r="J137" s="37">
        <v>15</v>
      </c>
      <c r="K137" s="37">
        <v>20</v>
      </c>
      <c r="L137" s="38">
        <f t="shared" ref="L137" si="96">J137*K137</f>
        <v>300</v>
      </c>
      <c r="M137" s="39">
        <f t="shared" ref="M137" si="97">L137/10.76</f>
        <v>27.881040892193308</v>
      </c>
      <c r="N137" s="38">
        <v>750</v>
      </c>
      <c r="O137" s="2">
        <v>15708</v>
      </c>
      <c r="P137" s="39">
        <f t="shared" ref="P137" si="98">M137*AG137</f>
        <v>458866.17100371746</v>
      </c>
      <c r="Q137" s="41">
        <v>1</v>
      </c>
      <c r="R137" s="39">
        <v>1</v>
      </c>
      <c r="S137" s="39">
        <f t="shared" ref="S137" si="99">M137*AG137*Q137*R137</f>
        <v>458866.17100371746</v>
      </c>
      <c r="T137" s="129">
        <v>0.85</v>
      </c>
      <c r="U137" s="39">
        <f t="shared" ref="U137" si="100">S137/1000*T137</f>
        <v>390.03624535315981</v>
      </c>
      <c r="V137" s="2">
        <v>30</v>
      </c>
      <c r="W137" s="2">
        <v>30</v>
      </c>
      <c r="X137" s="2">
        <v>750</v>
      </c>
      <c r="Y137" s="196">
        <f t="shared" si="91"/>
        <v>1200.0362453531598</v>
      </c>
      <c r="Z137" s="38"/>
      <c r="AA137" s="38"/>
      <c r="AB137" s="38"/>
      <c r="AC137" s="38"/>
      <c r="AD137" s="38"/>
      <c r="AE137" s="175"/>
      <c r="AF137" s="182"/>
      <c r="AG137" s="9">
        <f t="shared" ref="AG137" si="101">SUM(N137:O137)</f>
        <v>16458</v>
      </c>
      <c r="AH137" s="13">
        <f t="shared" si="92"/>
        <v>30</v>
      </c>
      <c r="AI137" s="13">
        <f t="shared" ref="AI137" si="102">U137+0</f>
        <v>390.03624535315981</v>
      </c>
      <c r="AJ137" s="9">
        <f t="shared" ref="AJ137" si="103">V137+0</f>
        <v>30</v>
      </c>
      <c r="AK137" s="9">
        <f t="shared" si="94"/>
        <v>30</v>
      </c>
      <c r="AL137" s="9">
        <f t="shared" si="95"/>
        <v>750</v>
      </c>
      <c r="AM137" s="13">
        <f t="shared" ref="AM137" si="104">AI137+AJ137+AK137+AL137</f>
        <v>1200.0362453531598</v>
      </c>
      <c r="AN137" s="9"/>
      <c r="AO137" s="9"/>
      <c r="AP137" s="9"/>
      <c r="AQ137" s="9"/>
      <c r="AR137" s="9"/>
    </row>
    <row r="138" spans="1:44" ht="75" customHeight="1">
      <c r="B138" s="2">
        <v>105</v>
      </c>
      <c r="C138" s="35" t="s">
        <v>6</v>
      </c>
      <c r="D138" s="36"/>
      <c r="E138" s="36" t="s">
        <v>1812</v>
      </c>
      <c r="F138" s="109" t="s">
        <v>1813</v>
      </c>
      <c r="G138" s="109" t="s">
        <v>7</v>
      </c>
      <c r="H138" s="109" t="s">
        <v>216</v>
      </c>
      <c r="I138" s="2">
        <v>2004</v>
      </c>
      <c r="J138" s="37">
        <v>14</v>
      </c>
      <c r="K138" s="37">
        <v>16</v>
      </c>
      <c r="L138" s="38">
        <f t="shared" si="32"/>
        <v>224</v>
      </c>
      <c r="M138" s="39">
        <f t="shared" si="33"/>
        <v>20.817843866171003</v>
      </c>
      <c r="N138" s="38">
        <v>750</v>
      </c>
      <c r="O138" s="2">
        <v>11088</v>
      </c>
      <c r="P138" s="39">
        <f t="shared" si="34"/>
        <v>246441.63568773234</v>
      </c>
      <c r="Q138" s="41">
        <v>0.85</v>
      </c>
      <c r="R138" s="39">
        <v>1</v>
      </c>
      <c r="S138" s="39">
        <f t="shared" si="35"/>
        <v>209475.3903345725</v>
      </c>
      <c r="T138" s="129">
        <v>0.75</v>
      </c>
      <c r="U138" s="39">
        <f t="shared" si="39"/>
        <v>157.10654275092938</v>
      </c>
      <c r="V138" s="2">
        <v>30</v>
      </c>
      <c r="W138" s="2">
        <v>30</v>
      </c>
      <c r="X138" s="2">
        <v>750</v>
      </c>
      <c r="Y138" s="196">
        <f t="shared" si="91"/>
        <v>967.10654275092941</v>
      </c>
      <c r="Z138" s="38"/>
      <c r="AA138" s="38"/>
      <c r="AB138" s="38"/>
      <c r="AC138" s="38"/>
      <c r="AD138" s="38"/>
      <c r="AE138" s="175"/>
      <c r="AF138" s="182"/>
      <c r="AG138" s="9">
        <f t="shared" si="36"/>
        <v>11838</v>
      </c>
      <c r="AH138" s="13">
        <f t="shared" si="92"/>
        <v>30</v>
      </c>
      <c r="AI138" s="13">
        <f t="shared" si="93"/>
        <v>157.10654275092938</v>
      </c>
      <c r="AJ138" s="9">
        <f t="shared" si="93"/>
        <v>30</v>
      </c>
      <c r="AK138" s="9">
        <f t="shared" si="94"/>
        <v>30</v>
      </c>
      <c r="AL138" s="9">
        <f t="shared" si="95"/>
        <v>750</v>
      </c>
      <c r="AM138" s="13">
        <f t="shared" si="37"/>
        <v>967.10654275092941</v>
      </c>
      <c r="AN138" s="9"/>
      <c r="AO138" s="9"/>
      <c r="AP138" s="9"/>
      <c r="AQ138" s="9"/>
      <c r="AR138" s="9"/>
    </row>
    <row r="139" spans="1:44" ht="75" customHeight="1">
      <c r="B139" s="259" t="s">
        <v>915</v>
      </c>
      <c r="C139" s="259"/>
      <c r="D139" s="259"/>
      <c r="E139" s="259"/>
      <c r="F139" s="259"/>
      <c r="G139" s="259"/>
      <c r="H139" s="259"/>
      <c r="I139" s="259"/>
      <c r="J139" s="259"/>
      <c r="K139" s="259"/>
      <c r="L139" s="259"/>
      <c r="M139" s="259"/>
      <c r="N139" s="259"/>
      <c r="O139" s="259"/>
      <c r="P139" s="259"/>
      <c r="Q139" s="259"/>
      <c r="R139" s="259"/>
      <c r="S139" s="259"/>
      <c r="T139" s="129"/>
      <c r="U139" s="39">
        <f>SUM(U133:U138)</f>
        <v>2985.507914498141</v>
      </c>
      <c r="V139" s="81">
        <f>SUM(V133:V138)</f>
        <v>180</v>
      </c>
      <c r="W139" s="81">
        <f>SUM(W133:W138)</f>
        <v>180</v>
      </c>
      <c r="X139" s="81">
        <f>SUM(X133:X138)</f>
        <v>3400</v>
      </c>
      <c r="Y139" s="196">
        <f>SUM(Y133:Y138)</f>
        <v>6745.507914498141</v>
      </c>
      <c r="Z139" s="38"/>
      <c r="AA139" s="38"/>
      <c r="AB139" s="38"/>
      <c r="AC139" s="38"/>
      <c r="AD139" s="38"/>
      <c r="AE139" s="175"/>
      <c r="AF139" s="184"/>
      <c r="AG139" s="11"/>
      <c r="AH139" s="12"/>
      <c r="AI139" s="12">
        <f>तेरीज!D22+0</f>
        <v>2985.507914498141</v>
      </c>
      <c r="AJ139" s="11"/>
      <c r="AK139" s="11"/>
      <c r="AL139" s="11"/>
      <c r="AM139" s="12"/>
      <c r="AN139" s="11"/>
      <c r="AO139" s="11"/>
      <c r="AP139" s="11"/>
      <c r="AQ139" s="11"/>
      <c r="AR139" s="11"/>
    </row>
    <row r="140" spans="1:44" ht="75" customHeight="1">
      <c r="B140" s="2">
        <v>106</v>
      </c>
      <c r="C140" s="35" t="s">
        <v>6</v>
      </c>
      <c r="D140" s="36"/>
      <c r="E140" s="2" t="s">
        <v>1729</v>
      </c>
      <c r="F140" s="109" t="s">
        <v>1637</v>
      </c>
      <c r="G140" s="109" t="s">
        <v>1638</v>
      </c>
      <c r="H140" s="109" t="s">
        <v>1639</v>
      </c>
      <c r="I140" s="2">
        <v>2025</v>
      </c>
      <c r="J140" s="37">
        <v>13</v>
      </c>
      <c r="K140" s="37">
        <v>14</v>
      </c>
      <c r="L140" s="38">
        <f t="shared" ref="L140" si="105">J140*K140</f>
        <v>182</v>
      </c>
      <c r="M140" s="39">
        <f t="shared" ref="M140" si="106">L140/10.76</f>
        <v>16.914498141263941</v>
      </c>
      <c r="N140" s="38">
        <v>750</v>
      </c>
      <c r="O140" s="2">
        <v>15708</v>
      </c>
      <c r="P140" s="39">
        <f t="shared" ref="P140" si="107">M140*AG140</f>
        <v>278378.81040892191</v>
      </c>
      <c r="Q140" s="41">
        <v>1</v>
      </c>
      <c r="R140" s="39">
        <v>1</v>
      </c>
      <c r="S140" s="39">
        <f t="shared" ref="S140" si="108">M140*AG140*Q140*R140</f>
        <v>278378.81040892191</v>
      </c>
      <c r="T140" s="129">
        <v>0.85</v>
      </c>
      <c r="U140" s="39">
        <f t="shared" ref="U140" si="109">S140/1000*T140</f>
        <v>236.62198884758365</v>
      </c>
      <c r="V140" s="2">
        <v>30</v>
      </c>
      <c r="W140" s="2">
        <v>30</v>
      </c>
      <c r="X140" s="2">
        <v>750</v>
      </c>
      <c r="Y140" s="196">
        <f t="shared" ref="Y140:Y145" si="110">U140+V140+W140+X140</f>
        <v>1046.6219888475837</v>
      </c>
      <c r="Z140" s="38"/>
      <c r="AA140" s="38"/>
      <c r="AB140" s="38"/>
      <c r="AC140" s="38"/>
      <c r="AD140" s="38"/>
      <c r="AE140" s="175"/>
      <c r="AF140" s="182"/>
      <c r="AG140" s="10">
        <f t="shared" ref="AG140" si="111">SUM(N140:O140)</f>
        <v>16458</v>
      </c>
      <c r="AH140" s="16">
        <f t="shared" ref="AH140:AH145" si="112">V140+0</f>
        <v>30</v>
      </c>
      <c r="AI140" s="16">
        <f t="shared" ref="AI140" si="113">U140+0</f>
        <v>236.62198884758365</v>
      </c>
      <c r="AJ140" s="10">
        <f t="shared" ref="AJ140" si="114">V140+0</f>
        <v>30</v>
      </c>
      <c r="AK140" s="10">
        <f t="shared" ref="AK140:AK145" si="115">V140+0</f>
        <v>30</v>
      </c>
      <c r="AL140" s="10">
        <f t="shared" ref="AL140:AL145" si="116">X140+0</f>
        <v>750</v>
      </c>
      <c r="AM140" s="16">
        <f t="shared" ref="AM140" si="117">AI140+AJ140+AK140+AL140</f>
        <v>1046.6219888475837</v>
      </c>
    </row>
    <row r="141" spans="1:44" ht="75" customHeight="1">
      <c r="B141" s="2"/>
      <c r="C141" s="35" t="s">
        <v>6</v>
      </c>
      <c r="D141" s="36"/>
      <c r="E141" s="2" t="s">
        <v>1730</v>
      </c>
      <c r="F141" s="109" t="s">
        <v>1637</v>
      </c>
      <c r="G141" s="109" t="s">
        <v>1640</v>
      </c>
      <c r="H141" s="109" t="s">
        <v>1639</v>
      </c>
      <c r="I141" s="2">
        <v>2025</v>
      </c>
      <c r="J141" s="37">
        <v>13</v>
      </c>
      <c r="K141" s="37">
        <v>14</v>
      </c>
      <c r="L141" s="38">
        <f t="shared" si="32"/>
        <v>182</v>
      </c>
      <c r="M141" s="39">
        <f t="shared" si="33"/>
        <v>16.914498141263941</v>
      </c>
      <c r="N141" s="38">
        <v>750</v>
      </c>
      <c r="O141" s="2">
        <v>15708</v>
      </c>
      <c r="P141" s="39">
        <f t="shared" si="34"/>
        <v>278378.81040892191</v>
      </c>
      <c r="Q141" s="41">
        <v>1</v>
      </c>
      <c r="R141" s="39">
        <v>1</v>
      </c>
      <c r="S141" s="39">
        <f t="shared" si="35"/>
        <v>278378.81040892191</v>
      </c>
      <c r="T141" s="129">
        <v>0.85</v>
      </c>
      <c r="U141" s="39">
        <f t="shared" si="39"/>
        <v>236.62198884758365</v>
      </c>
      <c r="V141" s="2">
        <v>30</v>
      </c>
      <c r="W141" s="2">
        <v>30</v>
      </c>
      <c r="X141" s="2">
        <v>200</v>
      </c>
      <c r="Y141" s="196">
        <f t="shared" si="110"/>
        <v>496.62198884758368</v>
      </c>
      <c r="Z141" s="38"/>
      <c r="AA141" s="38"/>
      <c r="AB141" s="38"/>
      <c r="AC141" s="38"/>
      <c r="AD141" s="38"/>
      <c r="AE141" s="175"/>
      <c r="AF141" s="182"/>
      <c r="AG141" s="10">
        <f t="shared" si="36"/>
        <v>16458</v>
      </c>
      <c r="AH141" s="16">
        <f t="shared" si="112"/>
        <v>30</v>
      </c>
      <c r="AI141" s="16">
        <f t="shared" ref="AI141:AJ145" si="118">U141+0</f>
        <v>236.62198884758365</v>
      </c>
      <c r="AJ141" s="10">
        <f t="shared" si="118"/>
        <v>30</v>
      </c>
      <c r="AK141" s="10">
        <f t="shared" si="115"/>
        <v>30</v>
      </c>
      <c r="AL141" s="10">
        <f t="shared" si="116"/>
        <v>200</v>
      </c>
      <c r="AM141" s="16">
        <f t="shared" si="37"/>
        <v>496.62198884758368</v>
      </c>
    </row>
    <row r="142" spans="1:44" s="125" customFormat="1" ht="75" customHeight="1">
      <c r="B142" s="82">
        <v>107</v>
      </c>
      <c r="C142" s="83" t="s">
        <v>6</v>
      </c>
      <c r="D142" s="84"/>
      <c r="E142" s="82">
        <v>90</v>
      </c>
      <c r="F142" s="86" t="s">
        <v>161</v>
      </c>
      <c r="G142" s="86" t="s">
        <v>607</v>
      </c>
      <c r="H142" s="86" t="s">
        <v>1360</v>
      </c>
      <c r="I142" s="82">
        <v>2016</v>
      </c>
      <c r="J142" s="87">
        <v>14</v>
      </c>
      <c r="K142" s="87">
        <v>21</v>
      </c>
      <c r="L142" s="88">
        <f t="shared" si="32"/>
        <v>294</v>
      </c>
      <c r="M142" s="89">
        <f t="shared" si="33"/>
        <v>27.323420074349443</v>
      </c>
      <c r="N142" s="38">
        <v>750</v>
      </c>
      <c r="O142" s="82">
        <v>15708</v>
      </c>
      <c r="P142" s="89">
        <f t="shared" si="34"/>
        <v>449688.8475836431</v>
      </c>
      <c r="Q142" s="94">
        <v>0.95</v>
      </c>
      <c r="R142" s="89">
        <v>1</v>
      </c>
      <c r="S142" s="89">
        <f t="shared" si="35"/>
        <v>427204.40520446096</v>
      </c>
      <c r="T142" s="129">
        <v>0.85</v>
      </c>
      <c r="U142" s="89">
        <f t="shared" si="39"/>
        <v>363.12374442379178</v>
      </c>
      <c r="V142" s="82">
        <v>20</v>
      </c>
      <c r="W142" s="82">
        <v>20</v>
      </c>
      <c r="X142" s="82">
        <v>750</v>
      </c>
      <c r="Y142" s="198">
        <f t="shared" si="110"/>
        <v>1153.1237444237918</v>
      </c>
      <c r="Z142" s="122"/>
      <c r="AA142" s="122"/>
      <c r="AB142" s="122"/>
      <c r="AC142" s="122"/>
      <c r="AD142" s="122"/>
      <c r="AE142" s="179"/>
      <c r="AF142" s="182"/>
      <c r="AG142" s="9">
        <f t="shared" si="36"/>
        <v>16458</v>
      </c>
      <c r="AH142" s="13">
        <f t="shared" si="112"/>
        <v>20</v>
      </c>
      <c r="AI142" s="13">
        <f t="shared" si="118"/>
        <v>363.12374442379178</v>
      </c>
      <c r="AJ142" s="9">
        <f t="shared" si="118"/>
        <v>20</v>
      </c>
      <c r="AK142" s="9">
        <f t="shared" si="115"/>
        <v>20</v>
      </c>
      <c r="AL142" s="9">
        <f t="shared" si="116"/>
        <v>750</v>
      </c>
      <c r="AM142" s="13">
        <f t="shared" si="37"/>
        <v>1153.1237444237918</v>
      </c>
    </row>
    <row r="143" spans="1:44" ht="75" customHeight="1">
      <c r="B143" s="2">
        <v>108</v>
      </c>
      <c r="C143" s="35" t="s">
        <v>6</v>
      </c>
      <c r="D143" s="36"/>
      <c r="E143" s="2" t="s">
        <v>40</v>
      </c>
      <c r="F143" s="109" t="s">
        <v>161</v>
      </c>
      <c r="G143" s="109" t="s">
        <v>608</v>
      </c>
      <c r="H143" s="109" t="s">
        <v>233</v>
      </c>
      <c r="I143" s="2">
        <v>2014</v>
      </c>
      <c r="J143" s="37">
        <v>15</v>
      </c>
      <c r="K143" s="37">
        <v>21</v>
      </c>
      <c r="L143" s="38">
        <f t="shared" si="32"/>
        <v>315</v>
      </c>
      <c r="M143" s="39">
        <f t="shared" si="33"/>
        <v>29.275092936802974</v>
      </c>
      <c r="N143" s="38">
        <v>750</v>
      </c>
      <c r="O143" s="2">
        <v>15708</v>
      </c>
      <c r="P143" s="39">
        <f t="shared" si="34"/>
        <v>481809.47955390334</v>
      </c>
      <c r="Q143" s="41">
        <v>0.95</v>
      </c>
      <c r="R143" s="39">
        <v>1</v>
      </c>
      <c r="S143" s="39">
        <f t="shared" si="35"/>
        <v>457719.00557620818</v>
      </c>
      <c r="T143" s="129">
        <v>0.85</v>
      </c>
      <c r="U143" s="39">
        <f t="shared" si="39"/>
        <v>389.06115473977695</v>
      </c>
      <c r="V143" s="2">
        <v>30</v>
      </c>
      <c r="W143" s="2">
        <v>30</v>
      </c>
      <c r="X143" s="2">
        <v>1500</v>
      </c>
      <c r="Y143" s="196">
        <f t="shared" si="110"/>
        <v>1949.0611547397771</v>
      </c>
      <c r="Z143" s="38"/>
      <c r="AA143" s="38"/>
      <c r="AB143" s="38"/>
      <c r="AC143" s="38"/>
      <c r="AD143" s="38"/>
      <c r="AE143" s="175"/>
      <c r="AF143" s="182"/>
      <c r="AG143" s="10">
        <f t="shared" si="36"/>
        <v>16458</v>
      </c>
      <c r="AH143" s="16">
        <f t="shared" si="112"/>
        <v>30</v>
      </c>
      <c r="AI143" s="16">
        <f t="shared" si="118"/>
        <v>389.06115473977695</v>
      </c>
      <c r="AJ143" s="10">
        <f t="shared" si="118"/>
        <v>30</v>
      </c>
      <c r="AK143" s="10">
        <f t="shared" si="115"/>
        <v>30</v>
      </c>
      <c r="AL143" s="10">
        <f t="shared" si="116"/>
        <v>1500</v>
      </c>
      <c r="AM143" s="16">
        <f t="shared" si="37"/>
        <v>1949.0611547397771</v>
      </c>
    </row>
    <row r="144" spans="1:44" ht="75" customHeight="1">
      <c r="B144" s="2">
        <v>109</v>
      </c>
      <c r="C144" s="35" t="s">
        <v>6</v>
      </c>
      <c r="D144" s="36"/>
      <c r="E144" s="2" t="s">
        <v>41</v>
      </c>
      <c r="F144" s="109" t="s">
        <v>161</v>
      </c>
      <c r="G144" s="109" t="s">
        <v>610</v>
      </c>
      <c r="H144" s="109" t="s">
        <v>258</v>
      </c>
      <c r="I144" s="2">
        <v>2014</v>
      </c>
      <c r="J144" s="37">
        <v>15</v>
      </c>
      <c r="K144" s="37">
        <v>21</v>
      </c>
      <c r="L144" s="38">
        <f t="shared" si="32"/>
        <v>315</v>
      </c>
      <c r="M144" s="39">
        <f t="shared" si="33"/>
        <v>29.275092936802974</v>
      </c>
      <c r="N144" s="38">
        <v>750</v>
      </c>
      <c r="O144" s="2">
        <v>15708</v>
      </c>
      <c r="P144" s="39">
        <f t="shared" si="34"/>
        <v>481809.47955390334</v>
      </c>
      <c r="Q144" s="41">
        <v>0.95</v>
      </c>
      <c r="R144" s="39">
        <v>1</v>
      </c>
      <c r="S144" s="39">
        <f t="shared" si="35"/>
        <v>457719.00557620818</v>
      </c>
      <c r="T144" s="129">
        <v>0.85</v>
      </c>
      <c r="U144" s="39">
        <f t="shared" si="39"/>
        <v>389.06115473977695</v>
      </c>
      <c r="V144" s="2">
        <v>30</v>
      </c>
      <c r="W144" s="2">
        <v>30</v>
      </c>
      <c r="X144" s="2">
        <v>750</v>
      </c>
      <c r="Y144" s="196">
        <f t="shared" si="110"/>
        <v>1199.0611547397771</v>
      </c>
      <c r="Z144" s="38"/>
      <c r="AA144" s="38"/>
      <c r="AB144" s="38"/>
      <c r="AC144" s="38"/>
      <c r="AD144" s="38"/>
      <c r="AE144" s="175"/>
      <c r="AF144" s="182"/>
      <c r="AG144" s="9">
        <f t="shared" si="36"/>
        <v>16458</v>
      </c>
      <c r="AH144" s="13">
        <f t="shared" si="112"/>
        <v>30</v>
      </c>
      <c r="AI144" s="13">
        <f t="shared" si="118"/>
        <v>389.06115473977695</v>
      </c>
      <c r="AJ144" s="9">
        <f t="shared" si="118"/>
        <v>30</v>
      </c>
      <c r="AK144" s="9">
        <f t="shared" si="115"/>
        <v>30</v>
      </c>
      <c r="AL144" s="9">
        <f t="shared" si="116"/>
        <v>750</v>
      </c>
      <c r="AM144" s="13">
        <f t="shared" si="37"/>
        <v>1199.0611547397771</v>
      </c>
      <c r="AN144" s="9"/>
      <c r="AO144" s="9"/>
      <c r="AP144" s="9"/>
      <c r="AQ144" s="9"/>
      <c r="AR144" s="9"/>
    </row>
    <row r="145" spans="2:44" ht="75" customHeight="1">
      <c r="B145" s="2">
        <v>110</v>
      </c>
      <c r="C145" s="35" t="s">
        <v>6</v>
      </c>
      <c r="D145" s="36"/>
      <c r="E145" s="2">
        <v>92</v>
      </c>
      <c r="F145" s="109" t="s">
        <v>567</v>
      </c>
      <c r="G145" s="109" t="s">
        <v>7</v>
      </c>
      <c r="H145" s="109" t="s">
        <v>216</v>
      </c>
      <c r="I145" s="2">
        <v>1986</v>
      </c>
      <c r="J145" s="37">
        <v>24</v>
      </c>
      <c r="K145" s="37">
        <v>21</v>
      </c>
      <c r="L145" s="38">
        <f t="shared" si="32"/>
        <v>504</v>
      </c>
      <c r="M145" s="39">
        <f t="shared" si="33"/>
        <v>46.840148698884761</v>
      </c>
      <c r="N145" s="81">
        <v>750</v>
      </c>
      <c r="O145" s="2">
        <v>0</v>
      </c>
      <c r="P145" s="39">
        <f t="shared" si="34"/>
        <v>35130.111524163571</v>
      </c>
      <c r="Q145" s="41">
        <v>1</v>
      </c>
      <c r="R145" s="39">
        <v>1</v>
      </c>
      <c r="S145" s="39">
        <f t="shared" si="35"/>
        <v>35130.111524163571</v>
      </c>
      <c r="T145" s="129">
        <v>1.6</v>
      </c>
      <c r="U145" s="39">
        <f t="shared" si="39"/>
        <v>56.208178438661719</v>
      </c>
      <c r="V145" s="2">
        <v>0</v>
      </c>
      <c r="W145" s="2">
        <v>0</v>
      </c>
      <c r="X145" s="2">
        <v>0</v>
      </c>
      <c r="Y145" s="196">
        <f t="shared" si="110"/>
        <v>56.208178438661719</v>
      </c>
      <c r="Z145" s="38"/>
      <c r="AA145" s="38"/>
      <c r="AB145" s="38"/>
      <c r="AC145" s="38"/>
      <c r="AD145" s="38"/>
      <c r="AE145" s="175"/>
      <c r="AF145" s="185"/>
      <c r="AG145" s="14">
        <f t="shared" si="36"/>
        <v>750</v>
      </c>
      <c r="AH145" s="15">
        <f t="shared" si="112"/>
        <v>0</v>
      </c>
      <c r="AI145" s="15">
        <f t="shared" si="118"/>
        <v>56.208178438661719</v>
      </c>
      <c r="AJ145" s="14">
        <f t="shared" si="118"/>
        <v>0</v>
      </c>
      <c r="AK145" s="14">
        <f t="shared" si="115"/>
        <v>0</v>
      </c>
      <c r="AL145" s="14">
        <f t="shared" si="116"/>
        <v>0</v>
      </c>
      <c r="AM145" s="15">
        <f t="shared" si="37"/>
        <v>56.208178438661719</v>
      </c>
      <c r="AN145" s="14"/>
      <c r="AO145" s="14"/>
      <c r="AP145" s="14"/>
      <c r="AQ145" s="14"/>
      <c r="AR145" s="14"/>
    </row>
    <row r="146" spans="2:44" ht="75" customHeight="1">
      <c r="B146" s="259" t="s">
        <v>915</v>
      </c>
      <c r="C146" s="259"/>
      <c r="D146" s="259"/>
      <c r="E146" s="259"/>
      <c r="F146" s="259"/>
      <c r="G146" s="259"/>
      <c r="H146" s="259"/>
      <c r="I146" s="259"/>
      <c r="J146" s="259"/>
      <c r="K146" s="259"/>
      <c r="L146" s="259"/>
      <c r="M146" s="259"/>
      <c r="N146" s="259"/>
      <c r="O146" s="259"/>
      <c r="P146" s="259"/>
      <c r="Q146" s="259"/>
      <c r="R146" s="259"/>
      <c r="S146" s="259"/>
      <c r="T146" s="129"/>
      <c r="U146" s="39">
        <f>SUM(U141:U145)</f>
        <v>1434.076221189591</v>
      </c>
      <c r="V146" s="81">
        <f>SUM(V141:V145)</f>
        <v>110</v>
      </c>
      <c r="W146" s="81">
        <f>SUM(W141:W145)</f>
        <v>110</v>
      </c>
      <c r="X146" s="81">
        <f>SUM(X141:X145)</f>
        <v>3200</v>
      </c>
      <c r="Y146" s="196">
        <f>SUM(Y141:Y145)</f>
        <v>4854.0762211895917</v>
      </c>
      <c r="Z146" s="38"/>
      <c r="AA146" s="38"/>
      <c r="AB146" s="38"/>
      <c r="AC146" s="38"/>
      <c r="AD146" s="38"/>
      <c r="AE146" s="175"/>
      <c r="AF146" s="184"/>
      <c r="AG146" s="11"/>
      <c r="AH146" s="12"/>
      <c r="AI146" s="12">
        <f>तेरीज!D23+0</f>
        <v>1434.076221189591</v>
      </c>
      <c r="AJ146" s="11"/>
      <c r="AK146" s="11"/>
      <c r="AL146" s="11"/>
      <c r="AM146" s="12"/>
      <c r="AN146" s="11"/>
      <c r="AO146" s="11"/>
      <c r="AP146" s="11"/>
      <c r="AQ146" s="11"/>
      <c r="AR146" s="11"/>
    </row>
    <row r="147" spans="2:44" ht="75" customHeight="1">
      <c r="B147" s="2">
        <v>111</v>
      </c>
      <c r="C147" s="35" t="s">
        <v>6</v>
      </c>
      <c r="D147" s="36"/>
      <c r="E147" s="2">
        <v>93</v>
      </c>
      <c r="F147" s="109" t="s">
        <v>568</v>
      </c>
      <c r="G147" s="109" t="s">
        <v>7</v>
      </c>
      <c r="H147" s="109" t="s">
        <v>259</v>
      </c>
      <c r="I147" s="2">
        <v>1986</v>
      </c>
      <c r="J147" s="37">
        <v>15</v>
      </c>
      <c r="K147" s="37">
        <v>43</v>
      </c>
      <c r="L147" s="38">
        <f t="shared" si="32"/>
        <v>645</v>
      </c>
      <c r="M147" s="39">
        <f t="shared" si="33"/>
        <v>59.944237918215613</v>
      </c>
      <c r="N147" s="38">
        <v>750</v>
      </c>
      <c r="O147" s="2">
        <v>11088</v>
      </c>
      <c r="P147" s="39">
        <f t="shared" si="34"/>
        <v>709619.88847583637</v>
      </c>
      <c r="Q147" s="41">
        <v>0.85</v>
      </c>
      <c r="R147" s="39">
        <v>1</v>
      </c>
      <c r="S147" s="39">
        <f t="shared" si="35"/>
        <v>603176.90520446096</v>
      </c>
      <c r="T147" s="129">
        <v>0.75</v>
      </c>
      <c r="U147" s="39">
        <f t="shared" si="39"/>
        <v>452.38267890334566</v>
      </c>
      <c r="V147" s="2">
        <v>30</v>
      </c>
      <c r="W147" s="2">
        <v>30</v>
      </c>
      <c r="X147" s="2">
        <v>750</v>
      </c>
      <c r="Y147" s="196">
        <f t="shared" ref="Y147:Y152" si="119">U147+V147+W147+X147</f>
        <v>1262.3826789033455</v>
      </c>
      <c r="Z147" s="38"/>
      <c r="AA147" s="38"/>
      <c r="AB147" s="38"/>
      <c r="AC147" s="38"/>
      <c r="AD147" s="38"/>
      <c r="AE147" s="175"/>
      <c r="AF147" s="182"/>
      <c r="AG147" s="9">
        <f t="shared" si="36"/>
        <v>11838</v>
      </c>
      <c r="AH147" s="13">
        <f t="shared" ref="AH147:AH152" si="120">V147+0</f>
        <v>30</v>
      </c>
      <c r="AI147" s="13">
        <f t="shared" ref="AI147:AJ152" si="121">U147+0</f>
        <v>452.38267890334566</v>
      </c>
      <c r="AJ147" s="9">
        <f t="shared" si="121"/>
        <v>30</v>
      </c>
      <c r="AK147" s="9">
        <f t="shared" ref="AK147:AK152" si="122">V147+0</f>
        <v>30</v>
      </c>
      <c r="AL147" s="9">
        <f t="shared" ref="AL147:AL152" si="123">X147+0</f>
        <v>750</v>
      </c>
      <c r="AM147" s="13">
        <f t="shared" si="37"/>
        <v>1262.3826789033455</v>
      </c>
      <c r="AN147" s="9"/>
      <c r="AO147" s="9"/>
      <c r="AP147" s="9"/>
      <c r="AQ147" s="9"/>
      <c r="AR147" s="9"/>
    </row>
    <row r="148" spans="2:44" ht="75" customHeight="1">
      <c r="B148" s="2">
        <v>112</v>
      </c>
      <c r="C148" s="35" t="s">
        <v>6</v>
      </c>
      <c r="D148" s="36"/>
      <c r="E148" s="2">
        <v>94</v>
      </c>
      <c r="F148" s="109" t="s">
        <v>161</v>
      </c>
      <c r="G148" s="109" t="s">
        <v>611</v>
      </c>
      <c r="H148" s="109" t="s">
        <v>260</v>
      </c>
      <c r="I148" s="2">
        <v>2016</v>
      </c>
      <c r="J148" s="37">
        <v>17</v>
      </c>
      <c r="K148" s="37">
        <v>18</v>
      </c>
      <c r="L148" s="38">
        <f t="shared" si="32"/>
        <v>306</v>
      </c>
      <c r="M148" s="39">
        <f t="shared" si="33"/>
        <v>28.438661710037174</v>
      </c>
      <c r="N148" s="38">
        <v>750</v>
      </c>
      <c r="O148" s="2">
        <v>15708</v>
      </c>
      <c r="P148" s="39">
        <f t="shared" si="34"/>
        <v>468043.49442379182</v>
      </c>
      <c r="Q148" s="41">
        <v>0.95</v>
      </c>
      <c r="R148" s="39">
        <v>1</v>
      </c>
      <c r="S148" s="39">
        <f t="shared" si="35"/>
        <v>444641.31970260222</v>
      </c>
      <c r="T148" s="129">
        <v>0.85</v>
      </c>
      <c r="U148" s="39">
        <f t="shared" si="39"/>
        <v>377.94512174721189</v>
      </c>
      <c r="V148" s="2">
        <v>30</v>
      </c>
      <c r="W148" s="2">
        <v>30</v>
      </c>
      <c r="X148" s="2">
        <v>750</v>
      </c>
      <c r="Y148" s="196">
        <f t="shared" si="119"/>
        <v>1187.9451217472119</v>
      </c>
      <c r="Z148" s="38"/>
      <c r="AA148" s="38"/>
      <c r="AB148" s="38"/>
      <c r="AC148" s="38"/>
      <c r="AD148" s="38"/>
      <c r="AE148" s="175"/>
      <c r="AF148" s="185"/>
      <c r="AG148" s="14">
        <f t="shared" si="36"/>
        <v>16458</v>
      </c>
      <c r="AH148" s="15">
        <f t="shared" si="120"/>
        <v>30</v>
      </c>
      <c r="AI148" s="15">
        <f t="shared" si="121"/>
        <v>377.94512174721189</v>
      </c>
      <c r="AJ148" s="14">
        <f t="shared" si="121"/>
        <v>30</v>
      </c>
      <c r="AK148" s="14">
        <f t="shared" si="122"/>
        <v>30</v>
      </c>
      <c r="AL148" s="14">
        <f t="shared" si="123"/>
        <v>750</v>
      </c>
      <c r="AM148" s="15">
        <f t="shared" si="37"/>
        <v>1187.9451217472119</v>
      </c>
      <c r="AN148" s="14"/>
      <c r="AO148" s="14"/>
      <c r="AP148" s="14"/>
      <c r="AQ148" s="14"/>
      <c r="AR148" s="14"/>
    </row>
    <row r="149" spans="2:44" ht="75" customHeight="1">
      <c r="B149" s="2">
        <v>113</v>
      </c>
      <c r="C149" s="35" t="s">
        <v>6</v>
      </c>
      <c r="D149" s="36"/>
      <c r="E149" s="36" t="s">
        <v>1815</v>
      </c>
      <c r="F149" s="109" t="s">
        <v>161</v>
      </c>
      <c r="G149" s="109" t="s">
        <v>1814</v>
      </c>
      <c r="H149" s="109" t="s">
        <v>1239</v>
      </c>
      <c r="I149" s="2">
        <v>2008</v>
      </c>
      <c r="J149" s="37">
        <v>13</v>
      </c>
      <c r="K149" s="37">
        <v>24</v>
      </c>
      <c r="L149" s="38">
        <f t="shared" ref="L149" si="124">J149*K149</f>
        <v>312</v>
      </c>
      <c r="M149" s="39">
        <f t="shared" ref="M149" si="125">L149/10.76</f>
        <v>28.996282527881043</v>
      </c>
      <c r="N149" s="38">
        <v>750</v>
      </c>
      <c r="O149" s="2">
        <v>11088</v>
      </c>
      <c r="P149" s="39">
        <f t="shared" ref="P149" si="126">M149*AG149</f>
        <v>343257.99256505579</v>
      </c>
      <c r="Q149" s="41">
        <v>0.9</v>
      </c>
      <c r="R149" s="39">
        <v>1</v>
      </c>
      <c r="S149" s="39">
        <f t="shared" ref="S149" si="127">M149*AG149*Q149*R149</f>
        <v>308932.19330855022</v>
      </c>
      <c r="T149" s="129">
        <v>0.75</v>
      </c>
      <c r="U149" s="39">
        <f t="shared" ref="U149" si="128">S149/1000*T149</f>
        <v>231.69914498141264</v>
      </c>
      <c r="V149" s="2">
        <v>30</v>
      </c>
      <c r="W149" s="2">
        <v>30</v>
      </c>
      <c r="X149" s="2">
        <v>750</v>
      </c>
      <c r="Y149" s="196">
        <f t="shared" si="119"/>
        <v>1041.6991449814127</v>
      </c>
      <c r="Z149" s="38"/>
      <c r="AA149" s="38"/>
      <c r="AB149" s="38"/>
      <c r="AC149" s="38"/>
      <c r="AD149" s="38"/>
      <c r="AE149" s="175"/>
      <c r="AF149" s="182"/>
      <c r="AG149" s="9">
        <f t="shared" ref="AG149" si="129">SUM(N149:O149)</f>
        <v>11838</v>
      </c>
      <c r="AH149" s="13">
        <f t="shared" si="120"/>
        <v>30</v>
      </c>
      <c r="AI149" s="13">
        <f t="shared" ref="AI149" si="130">U149+0</f>
        <v>231.69914498141264</v>
      </c>
      <c r="AJ149" s="9">
        <f t="shared" ref="AJ149" si="131">V149+0</f>
        <v>30</v>
      </c>
      <c r="AK149" s="9">
        <f t="shared" si="122"/>
        <v>30</v>
      </c>
      <c r="AL149" s="9">
        <f t="shared" si="123"/>
        <v>750</v>
      </c>
      <c r="AM149" s="13">
        <f t="shared" ref="AM149" si="132">AI149+AJ149+AK149+AL149</f>
        <v>1041.6991449814127</v>
      </c>
      <c r="AN149" s="9"/>
      <c r="AO149" s="9"/>
      <c r="AP149" s="9"/>
      <c r="AQ149" s="9"/>
      <c r="AR149" s="9"/>
    </row>
    <row r="150" spans="2:44" ht="75" customHeight="1">
      <c r="B150" s="2">
        <v>113</v>
      </c>
      <c r="C150" s="35" t="s">
        <v>6</v>
      </c>
      <c r="D150" s="36"/>
      <c r="E150" s="36" t="s">
        <v>1816</v>
      </c>
      <c r="F150" s="109" t="s">
        <v>161</v>
      </c>
      <c r="G150" s="109" t="s">
        <v>1920</v>
      </c>
      <c r="H150" s="109" t="s">
        <v>1875</v>
      </c>
      <c r="I150" s="2">
        <v>2026</v>
      </c>
      <c r="J150" s="37">
        <v>13</v>
      </c>
      <c r="K150" s="37">
        <v>24</v>
      </c>
      <c r="L150" s="38">
        <f t="shared" si="32"/>
        <v>312</v>
      </c>
      <c r="M150" s="39">
        <f t="shared" si="33"/>
        <v>28.996282527881043</v>
      </c>
      <c r="N150" s="38">
        <v>750</v>
      </c>
      <c r="O150" s="2">
        <v>11088</v>
      </c>
      <c r="P150" s="39">
        <f t="shared" si="34"/>
        <v>343257.99256505579</v>
      </c>
      <c r="Q150" s="41">
        <v>1</v>
      </c>
      <c r="R150" s="39">
        <v>1</v>
      </c>
      <c r="S150" s="39">
        <f t="shared" si="35"/>
        <v>343257.99256505579</v>
      </c>
      <c r="T150" s="129">
        <v>0.85</v>
      </c>
      <c r="U150" s="39">
        <f t="shared" si="39"/>
        <v>291.76929368029738</v>
      </c>
      <c r="V150" s="2">
        <v>30</v>
      </c>
      <c r="W150" s="2">
        <v>30</v>
      </c>
      <c r="X150" s="2">
        <v>200</v>
      </c>
      <c r="Y150" s="196">
        <f t="shared" si="119"/>
        <v>551.76929368029732</v>
      </c>
      <c r="Z150" s="38"/>
      <c r="AA150" s="38"/>
      <c r="AB150" s="38"/>
      <c r="AC150" s="38"/>
      <c r="AD150" s="38"/>
      <c r="AE150" s="175"/>
      <c r="AF150" s="182"/>
      <c r="AG150" s="9">
        <f t="shared" si="36"/>
        <v>11838</v>
      </c>
      <c r="AH150" s="13">
        <f t="shared" si="120"/>
        <v>30</v>
      </c>
      <c r="AI150" s="13">
        <f t="shared" si="121"/>
        <v>291.76929368029738</v>
      </c>
      <c r="AJ150" s="9">
        <f t="shared" si="121"/>
        <v>30</v>
      </c>
      <c r="AK150" s="9">
        <f t="shared" si="122"/>
        <v>30</v>
      </c>
      <c r="AL150" s="9">
        <f t="shared" si="123"/>
        <v>200</v>
      </c>
      <c r="AM150" s="13">
        <f t="shared" si="37"/>
        <v>551.76929368029732</v>
      </c>
      <c r="AN150" s="9"/>
      <c r="AO150" s="9"/>
      <c r="AP150" s="9"/>
      <c r="AQ150" s="9"/>
      <c r="AR150" s="9"/>
    </row>
    <row r="151" spans="2:44" ht="75" customHeight="1">
      <c r="B151" s="2">
        <v>114</v>
      </c>
      <c r="C151" s="35" t="s">
        <v>6</v>
      </c>
      <c r="D151" s="36"/>
      <c r="E151" s="2" t="s">
        <v>42</v>
      </c>
      <c r="F151" s="109" t="s">
        <v>168</v>
      </c>
      <c r="G151" s="109" t="s">
        <v>1301</v>
      </c>
      <c r="H151" s="43" t="s">
        <v>261</v>
      </c>
      <c r="I151" s="2">
        <v>2016</v>
      </c>
      <c r="J151" s="37">
        <v>13</v>
      </c>
      <c r="K151" s="37">
        <v>24</v>
      </c>
      <c r="L151" s="38">
        <f t="shared" si="32"/>
        <v>312</v>
      </c>
      <c r="M151" s="39">
        <f t="shared" si="33"/>
        <v>28.996282527881043</v>
      </c>
      <c r="N151" s="38">
        <v>750</v>
      </c>
      <c r="O151" s="2">
        <v>15708</v>
      </c>
      <c r="P151" s="39">
        <f t="shared" si="34"/>
        <v>477220.81784386619</v>
      </c>
      <c r="Q151" s="41">
        <v>0.95</v>
      </c>
      <c r="R151" s="39">
        <v>1</v>
      </c>
      <c r="S151" s="39">
        <f t="shared" si="35"/>
        <v>453359.77695167286</v>
      </c>
      <c r="T151" s="129">
        <v>0.85</v>
      </c>
      <c r="U151" s="39">
        <f t="shared" si="39"/>
        <v>385.35581040892191</v>
      </c>
      <c r="V151" s="2">
        <v>30</v>
      </c>
      <c r="W151" s="2">
        <v>30</v>
      </c>
      <c r="X151" s="2">
        <v>750</v>
      </c>
      <c r="Y151" s="196">
        <f t="shared" si="119"/>
        <v>1195.355810408922</v>
      </c>
      <c r="Z151" s="38"/>
      <c r="AA151" s="38"/>
      <c r="AB151" s="38"/>
      <c r="AC151" s="38"/>
      <c r="AD151" s="38"/>
      <c r="AE151" s="176"/>
      <c r="AF151" s="185"/>
      <c r="AG151" s="14">
        <f t="shared" si="36"/>
        <v>16458</v>
      </c>
      <c r="AH151" s="15">
        <f t="shared" si="120"/>
        <v>30</v>
      </c>
      <c r="AI151" s="15">
        <f t="shared" si="121"/>
        <v>385.35581040892191</v>
      </c>
      <c r="AJ151" s="14">
        <f t="shared" si="121"/>
        <v>30</v>
      </c>
      <c r="AK151" s="14">
        <f t="shared" si="122"/>
        <v>30</v>
      </c>
      <c r="AL151" s="14">
        <f t="shared" si="123"/>
        <v>750</v>
      </c>
      <c r="AM151" s="15">
        <f t="shared" si="37"/>
        <v>1195.355810408922</v>
      </c>
      <c r="AN151" s="14"/>
      <c r="AO151" s="14"/>
      <c r="AP151" s="14"/>
      <c r="AQ151" s="14"/>
      <c r="AR151" s="14"/>
    </row>
    <row r="152" spans="2:44" ht="75" customHeight="1">
      <c r="B152" s="2">
        <v>115</v>
      </c>
      <c r="C152" s="35" t="s">
        <v>6</v>
      </c>
      <c r="D152" s="36"/>
      <c r="E152" s="2" t="s">
        <v>43</v>
      </c>
      <c r="F152" s="109" t="s">
        <v>1917</v>
      </c>
      <c r="G152" s="109" t="s">
        <v>1918</v>
      </c>
      <c r="H152" s="109" t="s">
        <v>1875</v>
      </c>
      <c r="I152" s="2">
        <v>2026</v>
      </c>
      <c r="J152" s="37">
        <v>13</v>
      </c>
      <c r="K152" s="37">
        <v>24</v>
      </c>
      <c r="L152" s="38">
        <f t="shared" si="32"/>
        <v>312</v>
      </c>
      <c r="M152" s="39">
        <f t="shared" si="33"/>
        <v>28.996282527881043</v>
      </c>
      <c r="N152" s="38">
        <v>750</v>
      </c>
      <c r="O152" s="2">
        <v>15708</v>
      </c>
      <c r="P152" s="39">
        <f t="shared" si="34"/>
        <v>477220.81784386619</v>
      </c>
      <c r="Q152" s="41">
        <v>1</v>
      </c>
      <c r="R152" s="39">
        <v>1</v>
      </c>
      <c r="S152" s="39">
        <f t="shared" si="35"/>
        <v>477220.81784386619</v>
      </c>
      <c r="T152" s="129">
        <v>0.85</v>
      </c>
      <c r="U152" s="39">
        <f t="shared" si="39"/>
        <v>405.63769516728627</v>
      </c>
      <c r="V152" s="2">
        <v>30</v>
      </c>
      <c r="W152" s="2">
        <v>30</v>
      </c>
      <c r="X152" s="2">
        <v>750</v>
      </c>
      <c r="Y152" s="196">
        <f t="shared" si="119"/>
        <v>1215.6376951672862</v>
      </c>
      <c r="Z152" s="38"/>
      <c r="AA152" s="38"/>
      <c r="AB152" s="38"/>
      <c r="AC152" s="38"/>
      <c r="AD152" s="38"/>
      <c r="AE152" s="175"/>
      <c r="AF152" s="182"/>
      <c r="AG152" s="10">
        <f t="shared" si="36"/>
        <v>16458</v>
      </c>
      <c r="AH152" s="16">
        <f t="shared" si="120"/>
        <v>30</v>
      </c>
      <c r="AI152" s="16">
        <f t="shared" si="121"/>
        <v>405.63769516728627</v>
      </c>
      <c r="AJ152" s="10">
        <f t="shared" si="121"/>
        <v>30</v>
      </c>
      <c r="AK152" s="10">
        <f t="shared" si="122"/>
        <v>30</v>
      </c>
      <c r="AL152" s="10">
        <f t="shared" si="123"/>
        <v>750</v>
      </c>
      <c r="AM152" s="16">
        <f t="shared" si="37"/>
        <v>1215.6376951672862</v>
      </c>
    </row>
    <row r="153" spans="2:44" ht="75" customHeight="1">
      <c r="B153" s="259" t="s">
        <v>915</v>
      </c>
      <c r="C153" s="259"/>
      <c r="D153" s="259"/>
      <c r="E153" s="259"/>
      <c r="F153" s="259"/>
      <c r="G153" s="259"/>
      <c r="H153" s="259"/>
      <c r="I153" s="259"/>
      <c r="J153" s="259"/>
      <c r="K153" s="259"/>
      <c r="L153" s="259"/>
      <c r="M153" s="259"/>
      <c r="N153" s="259"/>
      <c r="O153" s="259"/>
      <c r="P153" s="259"/>
      <c r="Q153" s="259"/>
      <c r="R153" s="259"/>
      <c r="S153" s="259"/>
      <c r="T153" s="129"/>
      <c r="U153" s="39">
        <f>SUM(U147:U152)</f>
        <v>2144.789744888476</v>
      </c>
      <c r="V153" s="81">
        <f>SUM(V147:V152)</f>
        <v>180</v>
      </c>
      <c r="W153" s="81">
        <f>SUM(W147:W152)</f>
        <v>180</v>
      </c>
      <c r="X153" s="81">
        <f>SUM(X147:X152)</f>
        <v>3950</v>
      </c>
      <c r="Y153" s="196">
        <f>SUM(Y147:Y152)</f>
        <v>6454.789744888476</v>
      </c>
      <c r="Z153" s="38"/>
      <c r="AA153" s="38"/>
      <c r="AB153" s="38"/>
      <c r="AC153" s="38"/>
      <c r="AD153" s="38"/>
      <c r="AE153" s="175"/>
      <c r="AF153" s="184"/>
      <c r="AG153" s="11"/>
      <c r="AH153" s="12"/>
      <c r="AI153" s="12">
        <f>तेरीज!D24+0</f>
        <v>2144.789744888476</v>
      </c>
      <c r="AJ153" s="11"/>
      <c r="AK153" s="11"/>
      <c r="AL153" s="11"/>
      <c r="AM153" s="12"/>
      <c r="AN153" s="11"/>
      <c r="AO153" s="11"/>
      <c r="AP153" s="11"/>
      <c r="AQ153" s="11"/>
      <c r="AR153" s="11"/>
    </row>
    <row r="154" spans="2:44" ht="75" customHeight="1">
      <c r="B154" s="2">
        <v>116</v>
      </c>
      <c r="C154" s="35" t="s">
        <v>6</v>
      </c>
      <c r="D154" s="36"/>
      <c r="E154" s="2">
        <v>97</v>
      </c>
      <c r="F154" s="109" t="s">
        <v>1882</v>
      </c>
      <c r="G154" s="109" t="s">
        <v>1883</v>
      </c>
      <c r="H154" s="109" t="s">
        <v>1884</v>
      </c>
      <c r="I154" s="2">
        <v>2025</v>
      </c>
      <c r="J154" s="37">
        <v>16</v>
      </c>
      <c r="K154" s="37">
        <v>20</v>
      </c>
      <c r="L154" s="38">
        <f t="shared" si="32"/>
        <v>320</v>
      </c>
      <c r="M154" s="39">
        <f t="shared" si="33"/>
        <v>29.739776951672862</v>
      </c>
      <c r="N154" s="38">
        <v>750</v>
      </c>
      <c r="O154" s="2">
        <v>11088</v>
      </c>
      <c r="P154" s="39">
        <f t="shared" si="34"/>
        <v>352059.47955390334</v>
      </c>
      <c r="Q154" s="41">
        <v>1</v>
      </c>
      <c r="R154" s="39">
        <v>1</v>
      </c>
      <c r="S154" s="39">
        <f t="shared" si="35"/>
        <v>352059.47955390334</v>
      </c>
      <c r="T154" s="129">
        <v>0.85</v>
      </c>
      <c r="U154" s="39">
        <f t="shared" si="39"/>
        <v>299.2505576208178</v>
      </c>
      <c r="V154" s="2">
        <v>30</v>
      </c>
      <c r="W154" s="2">
        <v>30</v>
      </c>
      <c r="X154" s="2">
        <v>2250</v>
      </c>
      <c r="Y154" s="196">
        <f>U154+V154+W154+X154</f>
        <v>2609.2505576208177</v>
      </c>
      <c r="Z154" s="38"/>
      <c r="AA154" s="38"/>
      <c r="AB154" s="38"/>
      <c r="AC154" s="38"/>
      <c r="AD154" s="38"/>
      <c r="AE154" s="175"/>
      <c r="AF154" s="182"/>
      <c r="AG154" s="10">
        <f t="shared" si="36"/>
        <v>11838</v>
      </c>
      <c r="AH154" s="16">
        <f>V154+0</f>
        <v>30</v>
      </c>
      <c r="AI154" s="16">
        <f t="shared" ref="AI154:AJ158" si="133">U154+0</f>
        <v>299.2505576208178</v>
      </c>
      <c r="AJ154" s="10">
        <f t="shared" si="133"/>
        <v>30</v>
      </c>
      <c r="AK154" s="10">
        <f>V154+0</f>
        <v>30</v>
      </c>
      <c r="AL154" s="10">
        <f>X154+0</f>
        <v>2250</v>
      </c>
      <c r="AM154" s="16">
        <f t="shared" si="37"/>
        <v>2609.2505576208177</v>
      </c>
    </row>
    <row r="155" spans="2:44" ht="75" customHeight="1">
      <c r="B155" s="2">
        <v>117</v>
      </c>
      <c r="C155" s="35" t="s">
        <v>6</v>
      </c>
      <c r="D155" s="36"/>
      <c r="E155" s="2">
        <v>98</v>
      </c>
      <c r="F155" s="109" t="s">
        <v>569</v>
      </c>
      <c r="G155" s="109" t="s">
        <v>7</v>
      </c>
      <c r="H155" s="109" t="s">
        <v>262</v>
      </c>
      <c r="I155" s="2">
        <v>2006</v>
      </c>
      <c r="J155" s="37">
        <v>21</v>
      </c>
      <c r="K155" s="37">
        <v>9</v>
      </c>
      <c r="L155" s="38">
        <f t="shared" si="32"/>
        <v>189</v>
      </c>
      <c r="M155" s="39">
        <f t="shared" si="33"/>
        <v>17.565055762081784</v>
      </c>
      <c r="N155" s="38">
        <v>750</v>
      </c>
      <c r="O155" s="2">
        <v>11088</v>
      </c>
      <c r="P155" s="39">
        <f t="shared" si="34"/>
        <v>207935.13011152417</v>
      </c>
      <c r="Q155" s="41">
        <v>0.85</v>
      </c>
      <c r="R155" s="39">
        <v>1</v>
      </c>
      <c r="S155" s="39">
        <f t="shared" si="35"/>
        <v>176744.86059479552</v>
      </c>
      <c r="T155" s="129">
        <v>0.75</v>
      </c>
      <c r="U155" s="39">
        <f t="shared" si="39"/>
        <v>132.55864544609665</v>
      </c>
      <c r="V155" s="2">
        <v>20</v>
      </c>
      <c r="W155" s="2">
        <v>20</v>
      </c>
      <c r="X155" s="2">
        <v>0</v>
      </c>
      <c r="Y155" s="196">
        <f>U155+V155+W155+X155</f>
        <v>172.55864544609665</v>
      </c>
      <c r="Z155" s="38"/>
      <c r="AA155" s="38"/>
      <c r="AB155" s="38"/>
      <c r="AC155" s="38"/>
      <c r="AD155" s="38"/>
      <c r="AE155" s="175"/>
      <c r="AF155" s="185"/>
      <c r="AG155" s="14">
        <f t="shared" si="36"/>
        <v>11838</v>
      </c>
      <c r="AH155" s="15">
        <f>V155+0</f>
        <v>20</v>
      </c>
      <c r="AI155" s="15">
        <f t="shared" si="133"/>
        <v>132.55864544609665</v>
      </c>
      <c r="AJ155" s="14">
        <f t="shared" si="133"/>
        <v>20</v>
      </c>
      <c r="AK155" s="14">
        <f>V155+0</f>
        <v>20</v>
      </c>
      <c r="AL155" s="14">
        <f>X155+0</f>
        <v>0</v>
      </c>
      <c r="AM155" s="15">
        <f t="shared" si="37"/>
        <v>172.55864544609665</v>
      </c>
      <c r="AN155" s="14"/>
      <c r="AO155" s="14"/>
      <c r="AP155" s="14"/>
      <c r="AQ155" s="14"/>
      <c r="AR155" s="14"/>
    </row>
    <row r="156" spans="2:44" ht="75" customHeight="1">
      <c r="B156" s="2">
        <v>118</v>
      </c>
      <c r="C156" s="35" t="s">
        <v>6</v>
      </c>
      <c r="D156" s="36"/>
      <c r="E156" s="2">
        <v>99</v>
      </c>
      <c r="F156" s="109" t="s">
        <v>570</v>
      </c>
      <c r="G156" s="109" t="s">
        <v>7</v>
      </c>
      <c r="H156" s="109" t="s">
        <v>204</v>
      </c>
      <c r="I156" s="2">
        <v>1976</v>
      </c>
      <c r="J156" s="37">
        <v>21</v>
      </c>
      <c r="K156" s="37">
        <v>19</v>
      </c>
      <c r="L156" s="38">
        <f t="shared" si="32"/>
        <v>399</v>
      </c>
      <c r="M156" s="39">
        <f t="shared" si="33"/>
        <v>37.081784386617102</v>
      </c>
      <c r="N156" s="81">
        <v>750</v>
      </c>
      <c r="O156" s="2">
        <v>0</v>
      </c>
      <c r="P156" s="39">
        <f t="shared" si="34"/>
        <v>27811.338289962827</v>
      </c>
      <c r="Q156" s="41">
        <v>1</v>
      </c>
      <c r="R156" s="39">
        <v>1</v>
      </c>
      <c r="S156" s="39">
        <f t="shared" si="35"/>
        <v>27811.338289962827</v>
      </c>
      <c r="T156" s="129">
        <v>1.6</v>
      </c>
      <c r="U156" s="39">
        <f t="shared" si="39"/>
        <v>44.498141263940525</v>
      </c>
      <c r="V156" s="2">
        <v>0</v>
      </c>
      <c r="W156" s="2">
        <v>0</v>
      </c>
      <c r="X156" s="2">
        <v>0</v>
      </c>
      <c r="Y156" s="196">
        <f>U156+V156+W156+X156</f>
        <v>44.498141263940525</v>
      </c>
      <c r="Z156" s="38"/>
      <c r="AA156" s="38"/>
      <c r="AB156" s="38"/>
      <c r="AC156" s="38"/>
      <c r="AD156" s="38"/>
      <c r="AE156" s="175"/>
      <c r="AF156" s="182"/>
      <c r="AG156" s="10">
        <f t="shared" si="36"/>
        <v>750</v>
      </c>
      <c r="AH156" s="16">
        <f>V156+0</f>
        <v>0</v>
      </c>
      <c r="AI156" s="16">
        <f t="shared" si="133"/>
        <v>44.498141263940525</v>
      </c>
      <c r="AJ156" s="10">
        <f t="shared" si="133"/>
        <v>0</v>
      </c>
      <c r="AK156" s="10">
        <f>V156+0</f>
        <v>0</v>
      </c>
      <c r="AL156" s="10">
        <f>X156+0</f>
        <v>0</v>
      </c>
      <c r="AM156" s="16">
        <f t="shared" si="37"/>
        <v>44.498141263940525</v>
      </c>
    </row>
    <row r="157" spans="2:44" ht="75" customHeight="1">
      <c r="B157" s="2">
        <v>119</v>
      </c>
      <c r="C157" s="35" t="s">
        <v>6</v>
      </c>
      <c r="D157" s="36"/>
      <c r="E157" s="2">
        <v>100</v>
      </c>
      <c r="F157" s="109" t="s">
        <v>161</v>
      </c>
      <c r="G157" s="109" t="s">
        <v>612</v>
      </c>
      <c r="H157" s="109" t="s">
        <v>263</v>
      </c>
      <c r="I157" s="2">
        <v>2016</v>
      </c>
      <c r="J157" s="37">
        <v>20</v>
      </c>
      <c r="K157" s="37">
        <v>24</v>
      </c>
      <c r="L157" s="38">
        <f t="shared" si="32"/>
        <v>480</v>
      </c>
      <c r="M157" s="39">
        <f t="shared" si="33"/>
        <v>44.609665427509292</v>
      </c>
      <c r="N157" s="38">
        <v>750</v>
      </c>
      <c r="O157" s="2">
        <v>15708</v>
      </c>
      <c r="P157" s="39">
        <f t="shared" si="34"/>
        <v>734185.87360594794</v>
      </c>
      <c r="Q157" s="41">
        <v>0.95</v>
      </c>
      <c r="R157" s="39">
        <v>1</v>
      </c>
      <c r="S157" s="39">
        <f t="shared" si="35"/>
        <v>697476.5799256505</v>
      </c>
      <c r="T157" s="129">
        <v>0.85</v>
      </c>
      <c r="U157" s="39">
        <f t="shared" si="39"/>
        <v>592.85509293680298</v>
      </c>
      <c r="V157" s="2">
        <v>30</v>
      </c>
      <c r="W157" s="2">
        <v>30</v>
      </c>
      <c r="X157" s="2">
        <v>750</v>
      </c>
      <c r="Y157" s="196">
        <f>U157+V157+W157+X157</f>
        <v>1402.855092936803</v>
      </c>
      <c r="Z157" s="38"/>
      <c r="AA157" s="38"/>
      <c r="AB157" s="38"/>
      <c r="AC157" s="38"/>
      <c r="AD157" s="38"/>
      <c r="AE157" s="175"/>
      <c r="AF157" s="182"/>
      <c r="AG157" s="10">
        <f t="shared" si="36"/>
        <v>16458</v>
      </c>
      <c r="AH157" s="16">
        <f>V157+0</f>
        <v>30</v>
      </c>
      <c r="AI157" s="16">
        <f t="shared" si="133"/>
        <v>592.85509293680298</v>
      </c>
      <c r="AJ157" s="10">
        <f t="shared" si="133"/>
        <v>30</v>
      </c>
      <c r="AK157" s="10">
        <f>V157+0</f>
        <v>30</v>
      </c>
      <c r="AL157" s="10">
        <f>X157+0</f>
        <v>750</v>
      </c>
      <c r="AM157" s="16">
        <f t="shared" si="37"/>
        <v>1402.855092936803</v>
      </c>
    </row>
    <row r="158" spans="2:44" ht="75" customHeight="1">
      <c r="B158" s="2">
        <v>120</v>
      </c>
      <c r="C158" s="35" t="s">
        <v>6</v>
      </c>
      <c r="D158" s="36"/>
      <c r="E158" s="2">
        <v>101</v>
      </c>
      <c r="F158" s="109" t="s">
        <v>571</v>
      </c>
      <c r="G158" s="109" t="s">
        <v>7</v>
      </c>
      <c r="H158" s="109" t="s">
        <v>264</v>
      </c>
      <c r="I158" s="2">
        <v>2006</v>
      </c>
      <c r="J158" s="37">
        <v>27</v>
      </c>
      <c r="K158" s="37">
        <v>35</v>
      </c>
      <c r="L158" s="38">
        <f t="shared" si="32"/>
        <v>945</v>
      </c>
      <c r="M158" s="39">
        <f t="shared" si="33"/>
        <v>87.825278810408918</v>
      </c>
      <c r="N158" s="38">
        <v>750</v>
      </c>
      <c r="O158" s="2">
        <v>15708</v>
      </c>
      <c r="P158" s="39">
        <f t="shared" si="34"/>
        <v>1445428.4386617099</v>
      </c>
      <c r="Q158" s="41">
        <v>0.9</v>
      </c>
      <c r="R158" s="39">
        <v>1</v>
      </c>
      <c r="S158" s="39">
        <f t="shared" si="35"/>
        <v>1300885.594795539</v>
      </c>
      <c r="T158" s="129">
        <v>0.85</v>
      </c>
      <c r="U158" s="39">
        <f t="shared" si="39"/>
        <v>1105.7527555762081</v>
      </c>
      <c r="V158" s="2">
        <v>40</v>
      </c>
      <c r="W158" s="2">
        <v>40</v>
      </c>
      <c r="X158" s="2">
        <v>750</v>
      </c>
      <c r="Y158" s="196">
        <f>U158+V158+W158+X158</f>
        <v>1935.7527555762081</v>
      </c>
      <c r="Z158" s="38"/>
      <c r="AA158" s="38"/>
      <c r="AB158" s="38"/>
      <c r="AC158" s="38"/>
      <c r="AD158" s="38"/>
      <c r="AE158" s="175"/>
      <c r="AF158" s="185"/>
      <c r="AG158" s="14">
        <f t="shared" si="36"/>
        <v>16458</v>
      </c>
      <c r="AH158" s="15">
        <f>V158+0</f>
        <v>40</v>
      </c>
      <c r="AI158" s="15">
        <f t="shared" si="133"/>
        <v>1105.7527555762081</v>
      </c>
      <c r="AJ158" s="14">
        <f t="shared" si="133"/>
        <v>40</v>
      </c>
      <c r="AK158" s="14">
        <f>V158+0</f>
        <v>40</v>
      </c>
      <c r="AL158" s="14">
        <f>X158+0</f>
        <v>750</v>
      </c>
      <c r="AM158" s="15">
        <f t="shared" si="37"/>
        <v>1935.7527555762081</v>
      </c>
      <c r="AN158" s="14"/>
      <c r="AO158" s="14"/>
      <c r="AP158" s="14"/>
      <c r="AQ158" s="14"/>
      <c r="AR158" s="14"/>
    </row>
    <row r="159" spans="2:44" ht="75" customHeight="1">
      <c r="B159" s="259" t="s">
        <v>915</v>
      </c>
      <c r="C159" s="259"/>
      <c r="D159" s="259"/>
      <c r="E159" s="259"/>
      <c r="F159" s="259"/>
      <c r="G159" s="259"/>
      <c r="H159" s="259"/>
      <c r="I159" s="259"/>
      <c r="J159" s="259"/>
      <c r="K159" s="259"/>
      <c r="L159" s="259"/>
      <c r="M159" s="259"/>
      <c r="N159" s="259"/>
      <c r="O159" s="259"/>
      <c r="P159" s="259"/>
      <c r="Q159" s="259"/>
      <c r="R159" s="259"/>
      <c r="S159" s="259"/>
      <c r="T159" s="129"/>
      <c r="U159" s="39">
        <f>SUM(U154:U158)</f>
        <v>2174.915192843866</v>
      </c>
      <c r="V159" s="81">
        <f>SUM(V154:V158)</f>
        <v>120</v>
      </c>
      <c r="W159" s="81">
        <f>SUM(W154:W158)</f>
        <v>120</v>
      </c>
      <c r="X159" s="81">
        <f>SUM(X154:X158)</f>
        <v>3750</v>
      </c>
      <c r="Y159" s="196">
        <f>SUM(Y154:Y158)</f>
        <v>6164.915192843866</v>
      </c>
      <c r="Z159" s="38"/>
      <c r="AA159" s="38"/>
      <c r="AB159" s="38"/>
      <c r="AC159" s="38"/>
      <c r="AD159" s="38"/>
      <c r="AE159" s="175"/>
      <c r="AF159" s="184"/>
      <c r="AG159" s="11"/>
      <c r="AH159" s="12"/>
      <c r="AI159" s="12">
        <f>तेरीज!D25+0</f>
        <v>2174.915192843866</v>
      </c>
      <c r="AJ159" s="11"/>
      <c r="AK159" s="11"/>
      <c r="AL159" s="11"/>
      <c r="AM159" s="12"/>
      <c r="AN159" s="11"/>
      <c r="AO159" s="11"/>
      <c r="AP159" s="11"/>
      <c r="AQ159" s="11"/>
      <c r="AR159" s="11"/>
    </row>
    <row r="160" spans="2:44" ht="75" customHeight="1">
      <c r="B160" s="2">
        <v>121</v>
      </c>
      <c r="C160" s="35" t="s">
        <v>6</v>
      </c>
      <c r="D160" s="36"/>
      <c r="E160" s="2">
        <v>102</v>
      </c>
      <c r="F160" s="1" t="s">
        <v>160</v>
      </c>
      <c r="G160" s="112" t="s">
        <v>572</v>
      </c>
      <c r="H160" s="108" t="s">
        <v>1330</v>
      </c>
      <c r="I160" s="2">
        <v>2020</v>
      </c>
      <c r="J160" s="37">
        <v>31</v>
      </c>
      <c r="K160" s="37">
        <v>34</v>
      </c>
      <c r="L160" s="38">
        <f t="shared" si="32"/>
        <v>1054</v>
      </c>
      <c r="M160" s="39">
        <f t="shared" si="33"/>
        <v>97.955390334572499</v>
      </c>
      <c r="N160" s="38">
        <v>750</v>
      </c>
      <c r="O160" s="2">
        <v>15708</v>
      </c>
      <c r="P160" s="39">
        <f t="shared" si="34"/>
        <v>1612149.8141263942</v>
      </c>
      <c r="Q160" s="41">
        <v>0.95</v>
      </c>
      <c r="R160" s="39">
        <v>1</v>
      </c>
      <c r="S160" s="39">
        <f t="shared" si="35"/>
        <v>1531542.3234200745</v>
      </c>
      <c r="T160" s="129">
        <v>0.85</v>
      </c>
      <c r="U160" s="39">
        <f t="shared" si="39"/>
        <v>1301.8109749070634</v>
      </c>
      <c r="V160" s="2">
        <v>40</v>
      </c>
      <c r="W160" s="2">
        <v>40</v>
      </c>
      <c r="X160" s="2">
        <v>750</v>
      </c>
      <c r="Y160" s="196">
        <f t="shared" ref="Y160:Y165" si="134">U160+V160+W160+X160</f>
        <v>2131.8109749070636</v>
      </c>
      <c r="Z160" s="38"/>
      <c r="AA160" s="38"/>
      <c r="AB160" s="38"/>
      <c r="AC160" s="38"/>
      <c r="AD160" s="38"/>
      <c r="AE160" s="175"/>
      <c r="AF160" s="185"/>
      <c r="AG160" s="14">
        <f t="shared" si="36"/>
        <v>16458</v>
      </c>
      <c r="AH160" s="15">
        <f t="shared" ref="AH160:AH165" si="135">V160+0</f>
        <v>40</v>
      </c>
      <c r="AI160" s="15">
        <f t="shared" ref="AI160:AJ165" si="136">U160+0</f>
        <v>1301.8109749070634</v>
      </c>
      <c r="AJ160" s="14">
        <f t="shared" si="136"/>
        <v>40</v>
      </c>
      <c r="AK160" s="14">
        <f t="shared" ref="AK160:AK165" si="137">V160+0</f>
        <v>40</v>
      </c>
      <c r="AL160" s="14">
        <f t="shared" ref="AL160:AL165" si="138">X160+0</f>
        <v>750</v>
      </c>
      <c r="AM160" s="15">
        <f t="shared" si="37"/>
        <v>2131.8109749070636</v>
      </c>
      <c r="AN160" s="14"/>
      <c r="AO160" s="14"/>
      <c r="AP160" s="14"/>
      <c r="AQ160" s="14"/>
      <c r="AR160" s="14"/>
    </row>
    <row r="161" spans="1:44" ht="75" customHeight="1">
      <c r="B161" s="2">
        <v>122</v>
      </c>
      <c r="C161" s="35" t="s">
        <v>6</v>
      </c>
      <c r="D161" s="36"/>
      <c r="E161" s="2">
        <v>103</v>
      </c>
      <c r="F161" s="109" t="s">
        <v>573</v>
      </c>
      <c r="G161" s="109" t="s">
        <v>7</v>
      </c>
      <c r="H161" s="109" t="s">
        <v>266</v>
      </c>
      <c r="I161" s="2">
        <v>2008</v>
      </c>
      <c r="J161" s="37">
        <v>29</v>
      </c>
      <c r="K161" s="37">
        <v>15</v>
      </c>
      <c r="L161" s="38">
        <f t="shared" si="32"/>
        <v>435</v>
      </c>
      <c r="M161" s="39">
        <f t="shared" si="33"/>
        <v>40.427509293680295</v>
      </c>
      <c r="N161" s="38">
        <v>750</v>
      </c>
      <c r="O161" s="2">
        <v>15708</v>
      </c>
      <c r="P161" s="39">
        <f t="shared" si="34"/>
        <v>665355.94795539032</v>
      </c>
      <c r="Q161" s="41">
        <v>0.8</v>
      </c>
      <c r="R161" s="39">
        <v>1</v>
      </c>
      <c r="S161" s="39">
        <f t="shared" si="35"/>
        <v>532284.75836431223</v>
      </c>
      <c r="T161" s="129">
        <v>0.85</v>
      </c>
      <c r="U161" s="39">
        <f t="shared" si="39"/>
        <v>452.44204460966534</v>
      </c>
      <c r="V161" s="2">
        <v>30</v>
      </c>
      <c r="W161" s="2">
        <v>30</v>
      </c>
      <c r="X161" s="2">
        <v>750</v>
      </c>
      <c r="Y161" s="196">
        <f t="shared" si="134"/>
        <v>1262.4420446096653</v>
      </c>
      <c r="Z161" s="38"/>
      <c r="AA161" s="38"/>
      <c r="AB161" s="38"/>
      <c r="AC161" s="38"/>
      <c r="AD161" s="38"/>
      <c r="AE161" s="175"/>
      <c r="AF161" s="182"/>
      <c r="AG161" s="10">
        <f t="shared" si="36"/>
        <v>16458</v>
      </c>
      <c r="AH161" s="16">
        <f t="shared" si="135"/>
        <v>30</v>
      </c>
      <c r="AI161" s="16">
        <f t="shared" si="136"/>
        <v>452.44204460966534</v>
      </c>
      <c r="AJ161" s="10">
        <f t="shared" si="136"/>
        <v>30</v>
      </c>
      <c r="AK161" s="10">
        <f t="shared" si="137"/>
        <v>30</v>
      </c>
      <c r="AL161" s="10">
        <f t="shared" si="138"/>
        <v>750</v>
      </c>
      <c r="AM161" s="16">
        <f t="shared" si="37"/>
        <v>1262.4420446096653</v>
      </c>
    </row>
    <row r="162" spans="1:44" ht="75" customHeight="1">
      <c r="B162" s="2">
        <v>123</v>
      </c>
      <c r="C162" s="35" t="s">
        <v>6</v>
      </c>
      <c r="D162" s="36"/>
      <c r="E162" s="2">
        <v>104</v>
      </c>
      <c r="F162" s="109" t="s">
        <v>573</v>
      </c>
      <c r="G162" s="109" t="s">
        <v>7</v>
      </c>
      <c r="H162" s="109" t="s">
        <v>266</v>
      </c>
      <c r="I162" s="2">
        <v>2008</v>
      </c>
      <c r="J162" s="37">
        <v>29</v>
      </c>
      <c r="K162" s="37">
        <v>17</v>
      </c>
      <c r="L162" s="38">
        <f t="shared" ref="L162:L210" si="139">J162*K162</f>
        <v>493</v>
      </c>
      <c r="M162" s="39">
        <f t="shared" ref="M162:M210" si="140">L162/10.76</f>
        <v>45.817843866171003</v>
      </c>
      <c r="N162" s="38">
        <v>750</v>
      </c>
      <c r="O162" s="2">
        <v>15708</v>
      </c>
      <c r="P162" s="39">
        <f t="shared" ref="P162:P209" si="141">M162*AG162</f>
        <v>754070.07434944238</v>
      </c>
      <c r="Q162" s="41">
        <v>0.8</v>
      </c>
      <c r="R162" s="39">
        <v>1</v>
      </c>
      <c r="S162" s="39">
        <f t="shared" ref="S162:S209" si="142">M162*AG162*Q162*R162</f>
        <v>603256.05947955395</v>
      </c>
      <c r="T162" s="129">
        <v>0.85</v>
      </c>
      <c r="U162" s="39">
        <f t="shared" si="39"/>
        <v>512.76765055762087</v>
      </c>
      <c r="V162" s="2">
        <v>30</v>
      </c>
      <c r="W162" s="2">
        <v>30</v>
      </c>
      <c r="X162" s="2">
        <v>0</v>
      </c>
      <c r="Y162" s="196">
        <f t="shared" si="134"/>
        <v>572.76765055762087</v>
      </c>
      <c r="Z162" s="38"/>
      <c r="AA162" s="38"/>
      <c r="AB162" s="38"/>
      <c r="AC162" s="38"/>
      <c r="AD162" s="38"/>
      <c r="AE162" s="175"/>
      <c r="AF162" s="182"/>
      <c r="AG162" s="9">
        <f t="shared" ref="AG162:AG209" si="143">SUM(N162:O162)</f>
        <v>16458</v>
      </c>
      <c r="AH162" s="13">
        <f t="shared" si="135"/>
        <v>30</v>
      </c>
      <c r="AI162" s="13">
        <f t="shared" si="136"/>
        <v>512.76765055762087</v>
      </c>
      <c r="AJ162" s="9">
        <f t="shared" si="136"/>
        <v>30</v>
      </c>
      <c r="AK162" s="9">
        <f t="shared" si="137"/>
        <v>30</v>
      </c>
      <c r="AL162" s="9">
        <f t="shared" si="138"/>
        <v>0</v>
      </c>
      <c r="AM162" s="13">
        <f t="shared" ref="AM162:AM209" si="144">AI162+AJ162+AK162+AL162</f>
        <v>572.76765055762087</v>
      </c>
      <c r="AN162" s="9"/>
      <c r="AO162" s="9"/>
      <c r="AP162" s="9"/>
      <c r="AQ162" s="9"/>
      <c r="AR162" s="9"/>
    </row>
    <row r="163" spans="1:44" ht="75" customHeight="1">
      <c r="B163" s="2">
        <v>124</v>
      </c>
      <c r="C163" s="35" t="s">
        <v>6</v>
      </c>
      <c r="D163" s="36"/>
      <c r="E163" s="2" t="s">
        <v>1765</v>
      </c>
      <c r="F163" s="109" t="s">
        <v>169</v>
      </c>
      <c r="G163" s="109" t="s">
        <v>613</v>
      </c>
      <c r="H163" s="109" t="s">
        <v>252</v>
      </c>
      <c r="I163" s="2">
        <v>2009</v>
      </c>
      <c r="J163" s="37">
        <v>15</v>
      </c>
      <c r="K163" s="37">
        <v>12</v>
      </c>
      <c r="L163" s="38">
        <f t="shared" ref="L163" si="145">J163*K163</f>
        <v>180</v>
      </c>
      <c r="M163" s="39">
        <f t="shared" ref="M163" si="146">L163/10.76</f>
        <v>16.728624535315987</v>
      </c>
      <c r="N163" s="38">
        <v>750</v>
      </c>
      <c r="O163" s="2">
        <v>15708</v>
      </c>
      <c r="P163" s="39">
        <f t="shared" ref="P163" si="147">M163*AG163</f>
        <v>275319.70260223054</v>
      </c>
      <c r="Q163" s="41">
        <v>0.8</v>
      </c>
      <c r="R163" s="39">
        <v>1</v>
      </c>
      <c r="S163" s="39">
        <f t="shared" ref="S163" si="148">M163*AG163*Q163*R163</f>
        <v>220255.76208178443</v>
      </c>
      <c r="T163" s="129">
        <v>0.85</v>
      </c>
      <c r="U163" s="39">
        <f t="shared" ref="U163" si="149">S163/1000*T163</f>
        <v>187.21739776951677</v>
      </c>
      <c r="V163" s="2">
        <v>30</v>
      </c>
      <c r="W163" s="2">
        <v>30</v>
      </c>
      <c r="X163" s="2">
        <v>750</v>
      </c>
      <c r="Y163" s="196">
        <f t="shared" si="134"/>
        <v>997.21739776951677</v>
      </c>
      <c r="Z163" s="38"/>
      <c r="AA163" s="38"/>
      <c r="AB163" s="38"/>
      <c r="AC163" s="38"/>
      <c r="AD163" s="38"/>
      <c r="AE163" s="176" t="s">
        <v>1705</v>
      </c>
      <c r="AF163" s="182"/>
      <c r="AG163" s="9">
        <f t="shared" ref="AG163" si="150">SUM(N163:O163)</f>
        <v>16458</v>
      </c>
      <c r="AH163" s="13">
        <f t="shared" si="135"/>
        <v>30</v>
      </c>
      <c r="AI163" s="13">
        <f t="shared" ref="AI163" si="151">U163+0</f>
        <v>187.21739776951677</v>
      </c>
      <c r="AJ163" s="9">
        <f t="shared" ref="AJ163" si="152">V163+0</f>
        <v>30</v>
      </c>
      <c r="AK163" s="9">
        <f t="shared" si="137"/>
        <v>30</v>
      </c>
      <c r="AL163" s="9">
        <f t="shared" si="138"/>
        <v>750</v>
      </c>
      <c r="AM163" s="13">
        <f t="shared" ref="AM163" si="153">AI163+AJ163+AK163+AL163</f>
        <v>997.21739776951677</v>
      </c>
      <c r="AN163" s="9"/>
      <c r="AO163" s="9"/>
      <c r="AP163" s="9"/>
      <c r="AQ163" s="9"/>
      <c r="AR163" s="9"/>
    </row>
    <row r="164" spans="1:44" ht="75" customHeight="1">
      <c r="B164" s="2"/>
      <c r="C164" s="35" t="s">
        <v>6</v>
      </c>
      <c r="D164" s="36"/>
      <c r="E164" s="2" t="s">
        <v>1766</v>
      </c>
      <c r="F164" s="109" t="s">
        <v>169</v>
      </c>
      <c r="G164" s="109" t="s">
        <v>1768</v>
      </c>
      <c r="H164" s="109" t="s">
        <v>1767</v>
      </c>
      <c r="I164" s="2">
        <v>2025</v>
      </c>
      <c r="J164" s="37">
        <v>15</v>
      </c>
      <c r="K164" s="37">
        <v>11</v>
      </c>
      <c r="L164" s="38">
        <f t="shared" si="139"/>
        <v>165</v>
      </c>
      <c r="M164" s="39">
        <f t="shared" si="140"/>
        <v>15.33457249070632</v>
      </c>
      <c r="N164" s="38">
        <v>750</v>
      </c>
      <c r="O164" s="2">
        <v>15708</v>
      </c>
      <c r="P164" s="39">
        <f t="shared" si="141"/>
        <v>252376.3940520446</v>
      </c>
      <c r="Q164" s="41">
        <v>1</v>
      </c>
      <c r="R164" s="39">
        <v>1</v>
      </c>
      <c r="S164" s="39">
        <f t="shared" si="142"/>
        <v>252376.3940520446</v>
      </c>
      <c r="T164" s="129">
        <v>0.85</v>
      </c>
      <c r="U164" s="39">
        <f t="shared" si="39"/>
        <v>214.51993494423792</v>
      </c>
      <c r="V164" s="2">
        <v>30</v>
      </c>
      <c r="W164" s="2">
        <v>30</v>
      </c>
      <c r="X164" s="2">
        <v>750</v>
      </c>
      <c r="Y164" s="196">
        <f t="shared" si="134"/>
        <v>1024.5199349442378</v>
      </c>
      <c r="Z164" s="38"/>
      <c r="AA164" s="38"/>
      <c r="AB164" s="38"/>
      <c r="AC164" s="38"/>
      <c r="AD164" s="38"/>
      <c r="AE164" s="176" t="s">
        <v>1705</v>
      </c>
      <c r="AF164" s="182"/>
      <c r="AG164" s="9">
        <f t="shared" si="143"/>
        <v>16458</v>
      </c>
      <c r="AH164" s="13">
        <f t="shared" si="135"/>
        <v>30</v>
      </c>
      <c r="AI164" s="13">
        <f t="shared" si="136"/>
        <v>214.51993494423792</v>
      </c>
      <c r="AJ164" s="9">
        <f t="shared" si="136"/>
        <v>30</v>
      </c>
      <c r="AK164" s="9">
        <f t="shared" si="137"/>
        <v>30</v>
      </c>
      <c r="AL164" s="9">
        <f t="shared" si="138"/>
        <v>750</v>
      </c>
      <c r="AM164" s="13">
        <f t="shared" si="144"/>
        <v>1024.5199349442378</v>
      </c>
      <c r="AN164" s="9"/>
      <c r="AO164" s="9"/>
      <c r="AP164" s="9"/>
      <c r="AQ164" s="9"/>
      <c r="AR164" s="9"/>
    </row>
    <row r="165" spans="1:44" ht="76.150000000000006" customHeight="1">
      <c r="B165" s="2">
        <v>125</v>
      </c>
      <c r="C165" s="35" t="s">
        <v>6</v>
      </c>
      <c r="D165" s="36"/>
      <c r="E165" s="2" t="s">
        <v>44</v>
      </c>
      <c r="F165" s="109" t="s">
        <v>161</v>
      </c>
      <c r="G165" s="109" t="s">
        <v>614</v>
      </c>
      <c r="H165" s="109" t="s">
        <v>252</v>
      </c>
      <c r="I165" s="2">
        <v>2009</v>
      </c>
      <c r="J165" s="37">
        <v>12</v>
      </c>
      <c r="K165" s="37">
        <v>39</v>
      </c>
      <c r="L165" s="38">
        <f t="shared" si="139"/>
        <v>468</v>
      </c>
      <c r="M165" s="39">
        <f t="shared" si="140"/>
        <v>43.494423791821561</v>
      </c>
      <c r="N165" s="38">
        <v>750</v>
      </c>
      <c r="O165" s="2">
        <v>15708</v>
      </c>
      <c r="P165" s="39">
        <f t="shared" si="141"/>
        <v>715831.22676579922</v>
      </c>
      <c r="Q165" s="41">
        <v>0.8</v>
      </c>
      <c r="R165" s="39">
        <v>1</v>
      </c>
      <c r="S165" s="39">
        <f t="shared" si="142"/>
        <v>572664.98141263938</v>
      </c>
      <c r="T165" s="129">
        <v>0.85</v>
      </c>
      <c r="U165" s="39">
        <f t="shared" si="39"/>
        <v>486.76523420074341</v>
      </c>
      <c r="V165" s="2">
        <v>30</v>
      </c>
      <c r="W165" s="2">
        <v>30</v>
      </c>
      <c r="X165" s="2">
        <v>750</v>
      </c>
      <c r="Y165" s="196">
        <f t="shared" si="134"/>
        <v>1296.7652342007434</v>
      </c>
      <c r="Z165" s="38"/>
      <c r="AA165" s="38"/>
      <c r="AB165" s="38"/>
      <c r="AC165" s="38"/>
      <c r="AD165" s="38"/>
      <c r="AE165" s="175"/>
      <c r="AF165" s="184"/>
      <c r="AG165" s="11">
        <f t="shared" si="143"/>
        <v>16458</v>
      </c>
      <c r="AH165" s="12">
        <f t="shared" si="135"/>
        <v>30</v>
      </c>
      <c r="AI165" s="12">
        <f t="shared" si="136"/>
        <v>486.76523420074341</v>
      </c>
      <c r="AJ165" s="11">
        <f t="shared" si="136"/>
        <v>30</v>
      </c>
      <c r="AK165" s="11">
        <f t="shared" si="137"/>
        <v>30</v>
      </c>
      <c r="AL165" s="11">
        <f t="shared" si="138"/>
        <v>750</v>
      </c>
      <c r="AM165" s="12">
        <f t="shared" si="144"/>
        <v>1296.7652342007434</v>
      </c>
      <c r="AN165" s="11"/>
      <c r="AO165" s="11"/>
      <c r="AP165" s="11"/>
      <c r="AQ165" s="11"/>
      <c r="AR165" s="11"/>
    </row>
    <row r="166" spans="1:44" ht="75" customHeight="1">
      <c r="B166" s="259" t="s">
        <v>915</v>
      </c>
      <c r="C166" s="259"/>
      <c r="D166" s="259"/>
      <c r="E166" s="259"/>
      <c r="F166" s="259"/>
      <c r="G166" s="259"/>
      <c r="H166" s="259"/>
      <c r="I166" s="259"/>
      <c r="J166" s="259"/>
      <c r="K166" s="259"/>
      <c r="L166" s="259"/>
      <c r="M166" s="259"/>
      <c r="N166" s="259"/>
      <c r="O166" s="259"/>
      <c r="P166" s="259"/>
      <c r="Q166" s="259"/>
      <c r="R166" s="259"/>
      <c r="S166" s="259"/>
      <c r="T166" s="129"/>
      <c r="U166" s="39">
        <f>SUM(U160:U165)</f>
        <v>3155.5232369888481</v>
      </c>
      <c r="V166" s="81">
        <f>SUM(V160:V165)</f>
        <v>190</v>
      </c>
      <c r="W166" s="81">
        <f>SUM(W160:W165)</f>
        <v>190</v>
      </c>
      <c r="X166" s="81">
        <f>SUM(X160:X165)</f>
        <v>3750</v>
      </c>
      <c r="Y166" s="196">
        <f>SUM(Y160:Y165)</f>
        <v>7285.5232369888481</v>
      </c>
      <c r="Z166" s="38"/>
      <c r="AA166" s="38"/>
      <c r="AB166" s="38"/>
      <c r="AC166" s="38"/>
      <c r="AD166" s="38"/>
      <c r="AE166" s="175"/>
      <c r="AF166" s="184"/>
      <c r="AG166" s="11"/>
      <c r="AH166" s="12"/>
      <c r="AI166" s="12">
        <f>तेरीज!D26+0</f>
        <v>3155.5232369888481</v>
      </c>
      <c r="AJ166" s="11"/>
      <c r="AK166" s="11"/>
      <c r="AL166" s="11"/>
      <c r="AM166" s="12"/>
      <c r="AN166" s="11"/>
      <c r="AO166" s="11"/>
      <c r="AP166" s="11"/>
      <c r="AQ166" s="11"/>
      <c r="AR166" s="11"/>
    </row>
    <row r="167" spans="1:44" ht="69.95" customHeight="1">
      <c r="B167" s="81">
        <v>126</v>
      </c>
      <c r="C167" s="35" t="s">
        <v>6</v>
      </c>
      <c r="D167" s="36"/>
      <c r="E167" s="2" t="s">
        <v>45</v>
      </c>
      <c r="F167" s="109" t="s">
        <v>574</v>
      </c>
      <c r="G167" s="109" t="s">
        <v>7</v>
      </c>
      <c r="H167" s="109" t="s">
        <v>266</v>
      </c>
      <c r="I167" s="2">
        <v>2011</v>
      </c>
      <c r="J167" s="37">
        <v>11</v>
      </c>
      <c r="K167" s="37">
        <v>39</v>
      </c>
      <c r="L167" s="38">
        <f t="shared" si="139"/>
        <v>429</v>
      </c>
      <c r="M167" s="39">
        <f t="shared" si="140"/>
        <v>39.869888475836433</v>
      </c>
      <c r="N167" s="38">
        <v>750</v>
      </c>
      <c r="O167" s="2">
        <v>15708</v>
      </c>
      <c r="P167" s="39">
        <f t="shared" si="141"/>
        <v>656178.62453531602</v>
      </c>
      <c r="Q167" s="41">
        <v>0.9</v>
      </c>
      <c r="R167" s="39">
        <v>1</v>
      </c>
      <c r="S167" s="39">
        <f t="shared" si="142"/>
        <v>590560.76208178443</v>
      </c>
      <c r="T167" s="129">
        <v>0.85</v>
      </c>
      <c r="U167" s="39">
        <f t="shared" si="39"/>
        <v>501.97664776951677</v>
      </c>
      <c r="V167" s="2">
        <v>30</v>
      </c>
      <c r="W167" s="2">
        <v>30</v>
      </c>
      <c r="X167" s="2">
        <v>750</v>
      </c>
      <c r="Y167" s="196">
        <f t="shared" ref="Y167:Y172" si="154">U167+V167+W167+X167</f>
        <v>1311.9766477695168</v>
      </c>
      <c r="Z167" s="38"/>
      <c r="AA167" s="38"/>
      <c r="AB167" s="38"/>
      <c r="AC167" s="38"/>
      <c r="AD167" s="38"/>
      <c r="AE167" s="175"/>
      <c r="AF167" s="184"/>
      <c r="AG167" s="11">
        <f t="shared" si="143"/>
        <v>16458</v>
      </c>
      <c r="AH167" s="12">
        <f t="shared" ref="AH167:AH172" si="155">V167+0</f>
        <v>30</v>
      </c>
      <c r="AI167" s="12">
        <f t="shared" ref="AI167:AJ172" si="156">U167+0</f>
        <v>501.97664776951677</v>
      </c>
      <c r="AJ167" s="11">
        <f t="shared" si="156"/>
        <v>30</v>
      </c>
      <c r="AK167" s="11">
        <f t="shared" ref="AK167:AK172" si="157">V167+0</f>
        <v>30</v>
      </c>
      <c r="AL167" s="11">
        <f t="shared" ref="AL167:AL172" si="158">X167+0</f>
        <v>750</v>
      </c>
      <c r="AM167" s="12">
        <f t="shared" si="144"/>
        <v>1311.9766477695168</v>
      </c>
      <c r="AN167" s="11"/>
      <c r="AO167" s="11"/>
      <c r="AP167" s="11"/>
      <c r="AQ167" s="11"/>
      <c r="AR167" s="11"/>
    </row>
    <row r="168" spans="1:44" ht="69.95" customHeight="1">
      <c r="B168" s="2">
        <v>127</v>
      </c>
      <c r="C168" s="35" t="s">
        <v>6</v>
      </c>
      <c r="D168" s="36"/>
      <c r="E168" s="2">
        <v>107</v>
      </c>
      <c r="F168" s="109" t="s">
        <v>161</v>
      </c>
      <c r="G168" s="109" t="s">
        <v>615</v>
      </c>
      <c r="H168" s="109" t="s">
        <v>267</v>
      </c>
      <c r="I168" s="2">
        <v>2016</v>
      </c>
      <c r="J168" s="37">
        <v>18</v>
      </c>
      <c r="K168" s="37">
        <v>26</v>
      </c>
      <c r="L168" s="38">
        <f t="shared" si="139"/>
        <v>468</v>
      </c>
      <c r="M168" s="39">
        <f t="shared" si="140"/>
        <v>43.494423791821561</v>
      </c>
      <c r="N168" s="38">
        <v>750</v>
      </c>
      <c r="O168" s="2">
        <v>15708</v>
      </c>
      <c r="P168" s="39">
        <f t="shared" si="141"/>
        <v>715831.22676579922</v>
      </c>
      <c r="Q168" s="41">
        <v>0.95</v>
      </c>
      <c r="R168" s="39">
        <v>1</v>
      </c>
      <c r="S168" s="39">
        <f t="shared" si="142"/>
        <v>680039.66542750923</v>
      </c>
      <c r="T168" s="129">
        <v>0.85</v>
      </c>
      <c r="U168" s="39">
        <f t="shared" si="39"/>
        <v>578.03371561338281</v>
      </c>
      <c r="V168" s="2">
        <v>30</v>
      </c>
      <c r="W168" s="2">
        <v>30</v>
      </c>
      <c r="X168" s="2">
        <v>750</v>
      </c>
      <c r="Y168" s="196">
        <f t="shared" si="154"/>
        <v>1388.0337156133828</v>
      </c>
      <c r="Z168" s="38"/>
      <c r="AA168" s="38"/>
      <c r="AB168" s="38"/>
      <c r="AC168" s="38"/>
      <c r="AD168" s="38"/>
      <c r="AE168" s="175"/>
      <c r="AF168" s="182"/>
      <c r="AG168" s="9">
        <f t="shared" si="143"/>
        <v>16458</v>
      </c>
      <c r="AH168" s="13">
        <f t="shared" si="155"/>
        <v>30</v>
      </c>
      <c r="AI168" s="13">
        <f t="shared" si="156"/>
        <v>578.03371561338281</v>
      </c>
      <c r="AJ168" s="9">
        <f t="shared" si="156"/>
        <v>30</v>
      </c>
      <c r="AK168" s="9">
        <f t="shared" si="157"/>
        <v>30</v>
      </c>
      <c r="AL168" s="9">
        <f t="shared" si="158"/>
        <v>750</v>
      </c>
      <c r="AM168" s="13">
        <f t="shared" si="144"/>
        <v>1388.0337156133828</v>
      </c>
      <c r="AN168" s="9"/>
      <c r="AO168" s="9"/>
      <c r="AP168" s="9"/>
      <c r="AQ168" s="9"/>
      <c r="AR168" s="9"/>
    </row>
    <row r="169" spans="1:44" s="8" customFormat="1" ht="69.95" customHeight="1">
      <c r="A169"/>
      <c r="B169" s="2">
        <v>128</v>
      </c>
      <c r="C169" s="35" t="s">
        <v>6</v>
      </c>
      <c r="D169" s="36"/>
      <c r="E169" s="2">
        <v>108</v>
      </c>
      <c r="F169" s="109" t="s">
        <v>161</v>
      </c>
      <c r="G169" s="109" t="s">
        <v>575</v>
      </c>
      <c r="H169" s="109" t="s">
        <v>1058</v>
      </c>
      <c r="I169" s="2">
        <v>2020</v>
      </c>
      <c r="J169" s="37">
        <v>28</v>
      </c>
      <c r="K169" s="37">
        <v>23</v>
      </c>
      <c r="L169" s="38">
        <f t="shared" si="139"/>
        <v>644</v>
      </c>
      <c r="M169" s="39">
        <f t="shared" si="140"/>
        <v>59.85130111524164</v>
      </c>
      <c r="N169" s="38">
        <v>750</v>
      </c>
      <c r="O169" s="2">
        <v>15708</v>
      </c>
      <c r="P169" s="39">
        <f t="shared" si="141"/>
        <v>985032.71375464695</v>
      </c>
      <c r="Q169" s="41">
        <v>0.95</v>
      </c>
      <c r="R169" s="39">
        <v>1</v>
      </c>
      <c r="S169" s="39">
        <f t="shared" si="142"/>
        <v>935781.07806691458</v>
      </c>
      <c r="T169" s="129">
        <v>0.85</v>
      </c>
      <c r="U169" s="39">
        <f t="shared" si="39"/>
        <v>795.41391635687739</v>
      </c>
      <c r="V169" s="2">
        <v>30</v>
      </c>
      <c r="W169" s="2">
        <v>30</v>
      </c>
      <c r="X169" s="2">
        <v>750</v>
      </c>
      <c r="Y169" s="196">
        <f t="shared" si="154"/>
        <v>1605.4139163568775</v>
      </c>
      <c r="Z169" s="38"/>
      <c r="AA169" s="38"/>
      <c r="AB169" s="38"/>
      <c r="AC169" s="38"/>
      <c r="AD169" s="38"/>
      <c r="AE169" s="175"/>
      <c r="AF169" s="188"/>
      <c r="AG169" s="33">
        <f t="shared" si="143"/>
        <v>16458</v>
      </c>
      <c r="AH169" s="34">
        <f t="shared" si="155"/>
        <v>30</v>
      </c>
      <c r="AI169" s="34">
        <f t="shared" si="156"/>
        <v>795.41391635687739</v>
      </c>
      <c r="AJ169" s="33">
        <f t="shared" si="156"/>
        <v>30</v>
      </c>
      <c r="AK169" s="33">
        <f t="shared" si="157"/>
        <v>30</v>
      </c>
      <c r="AL169" s="33">
        <f t="shared" si="158"/>
        <v>750</v>
      </c>
      <c r="AM169" s="34">
        <f t="shared" si="144"/>
        <v>1605.4139163568775</v>
      </c>
    </row>
    <row r="170" spans="1:44" ht="69.95" customHeight="1">
      <c r="B170" s="81">
        <v>129</v>
      </c>
      <c r="C170" s="35" t="s">
        <v>6</v>
      </c>
      <c r="D170" s="36"/>
      <c r="E170" s="2">
        <v>109</v>
      </c>
      <c r="F170" s="109" t="s">
        <v>576</v>
      </c>
      <c r="G170" s="109" t="s">
        <v>7</v>
      </c>
      <c r="H170" s="109" t="s">
        <v>268</v>
      </c>
      <c r="I170" s="2">
        <v>2001</v>
      </c>
      <c r="J170" s="37">
        <v>20</v>
      </c>
      <c r="K170" s="37">
        <v>20</v>
      </c>
      <c r="L170" s="38">
        <f t="shared" si="139"/>
        <v>400</v>
      </c>
      <c r="M170" s="39">
        <f t="shared" si="140"/>
        <v>37.174721189591082</v>
      </c>
      <c r="N170" s="38">
        <v>750</v>
      </c>
      <c r="O170" s="2">
        <v>15708</v>
      </c>
      <c r="P170" s="39">
        <f t="shared" si="141"/>
        <v>611821.56133828999</v>
      </c>
      <c r="Q170" s="41">
        <v>0.8</v>
      </c>
      <c r="R170" s="39">
        <v>1</v>
      </c>
      <c r="S170" s="39">
        <f t="shared" si="142"/>
        <v>489457.24907063204</v>
      </c>
      <c r="T170" s="129">
        <v>0.85</v>
      </c>
      <c r="U170" s="39">
        <f t="shared" ref="U170:U256" si="159">S170/1000*T170</f>
        <v>416.03866171003722</v>
      </c>
      <c r="V170" s="2">
        <v>30</v>
      </c>
      <c r="W170" s="2">
        <v>30</v>
      </c>
      <c r="X170" s="2">
        <v>750</v>
      </c>
      <c r="Y170" s="196">
        <f t="shared" si="154"/>
        <v>1226.0386617100371</v>
      </c>
      <c r="Z170" s="38"/>
      <c r="AA170" s="38"/>
      <c r="AB170" s="38"/>
      <c r="AC170" s="38"/>
      <c r="AD170" s="38"/>
      <c r="AE170" s="175"/>
      <c r="AF170" s="182"/>
      <c r="AG170" s="10">
        <f t="shared" si="143"/>
        <v>16458</v>
      </c>
      <c r="AH170" s="16">
        <f t="shared" si="155"/>
        <v>30</v>
      </c>
      <c r="AI170" s="16">
        <f t="shared" si="156"/>
        <v>416.03866171003722</v>
      </c>
      <c r="AJ170" s="10">
        <f t="shared" si="156"/>
        <v>30</v>
      </c>
      <c r="AK170" s="10">
        <f t="shared" si="157"/>
        <v>30</v>
      </c>
      <c r="AL170" s="10">
        <f t="shared" si="158"/>
        <v>750</v>
      </c>
      <c r="AM170" s="16">
        <f t="shared" si="144"/>
        <v>1226.0386617100371</v>
      </c>
    </row>
    <row r="171" spans="1:44" ht="69.95" customHeight="1">
      <c r="B171" s="261">
        <v>130</v>
      </c>
      <c r="C171" s="266" t="s">
        <v>6</v>
      </c>
      <c r="D171" s="263"/>
      <c r="E171" s="261">
        <v>110</v>
      </c>
      <c r="F171" s="109" t="s">
        <v>169</v>
      </c>
      <c r="G171" s="109" t="s">
        <v>577</v>
      </c>
      <c r="H171" s="109" t="s">
        <v>249</v>
      </c>
      <c r="I171" s="2">
        <v>2013</v>
      </c>
      <c r="J171" s="37">
        <v>25</v>
      </c>
      <c r="K171" s="37">
        <v>22</v>
      </c>
      <c r="L171" s="38">
        <f t="shared" si="139"/>
        <v>550</v>
      </c>
      <c r="M171" s="39">
        <f t="shared" si="140"/>
        <v>51.115241635687731</v>
      </c>
      <c r="N171" s="38">
        <v>750</v>
      </c>
      <c r="O171" s="2">
        <v>15708</v>
      </c>
      <c r="P171" s="39">
        <f t="shared" si="141"/>
        <v>841254.64684014872</v>
      </c>
      <c r="Q171" s="41">
        <v>0.9</v>
      </c>
      <c r="R171" s="39">
        <v>1</v>
      </c>
      <c r="S171" s="39">
        <f t="shared" si="142"/>
        <v>757129.18215613381</v>
      </c>
      <c r="T171" s="129">
        <v>0.85</v>
      </c>
      <c r="U171" s="39">
        <f t="shared" si="159"/>
        <v>643.55980483271367</v>
      </c>
      <c r="V171" s="2">
        <v>30</v>
      </c>
      <c r="W171" s="2">
        <v>30</v>
      </c>
      <c r="X171" s="2">
        <v>750</v>
      </c>
      <c r="Y171" s="196">
        <f t="shared" si="154"/>
        <v>1453.5598048327138</v>
      </c>
      <c r="Z171" s="38"/>
      <c r="AA171" s="38"/>
      <c r="AB171" s="38"/>
      <c r="AC171" s="38"/>
      <c r="AD171" s="38"/>
      <c r="AE171" s="175"/>
      <c r="AF171" s="185"/>
      <c r="AG171" s="14">
        <f t="shared" si="143"/>
        <v>16458</v>
      </c>
      <c r="AH171" s="15">
        <f t="shared" si="155"/>
        <v>30</v>
      </c>
      <c r="AI171" s="15">
        <f t="shared" si="156"/>
        <v>643.55980483271367</v>
      </c>
      <c r="AJ171" s="14">
        <f t="shared" si="156"/>
        <v>30</v>
      </c>
      <c r="AK171" s="14">
        <f t="shared" si="157"/>
        <v>30</v>
      </c>
      <c r="AL171" s="14">
        <f t="shared" si="158"/>
        <v>750</v>
      </c>
      <c r="AM171" s="15">
        <f t="shared" si="144"/>
        <v>1453.5598048327138</v>
      </c>
      <c r="AN171" s="14"/>
      <c r="AO171" s="14"/>
      <c r="AP171" s="14"/>
      <c r="AQ171" s="14"/>
      <c r="AR171" s="14"/>
    </row>
    <row r="172" spans="1:44" ht="69.95" customHeight="1">
      <c r="B172" s="261"/>
      <c r="C172" s="266"/>
      <c r="D172" s="263"/>
      <c r="E172" s="261"/>
      <c r="F172" s="109" t="s">
        <v>577</v>
      </c>
      <c r="G172" s="109" t="s">
        <v>7</v>
      </c>
      <c r="H172" s="109" t="s">
        <v>227</v>
      </c>
      <c r="I172" s="2">
        <v>2013</v>
      </c>
      <c r="J172" s="37">
        <v>11</v>
      </c>
      <c r="K172" s="37">
        <v>22</v>
      </c>
      <c r="L172" s="38">
        <f t="shared" si="139"/>
        <v>242</v>
      </c>
      <c r="M172" s="39">
        <f t="shared" si="140"/>
        <v>22.490706319702603</v>
      </c>
      <c r="N172" s="81">
        <v>750</v>
      </c>
      <c r="O172" s="2">
        <v>0</v>
      </c>
      <c r="P172" s="39">
        <f t="shared" si="141"/>
        <v>16868.029739776954</v>
      </c>
      <c r="Q172" s="41">
        <v>1</v>
      </c>
      <c r="R172" s="39">
        <v>1</v>
      </c>
      <c r="S172" s="39">
        <f t="shared" si="142"/>
        <v>16868.029739776954</v>
      </c>
      <c r="T172" s="129">
        <v>1.6</v>
      </c>
      <c r="U172" s="39">
        <f t="shared" si="159"/>
        <v>26.988847583643128</v>
      </c>
      <c r="V172" s="2">
        <v>0</v>
      </c>
      <c r="W172" s="2">
        <v>0</v>
      </c>
      <c r="X172" s="2">
        <v>0</v>
      </c>
      <c r="Y172" s="196">
        <f t="shared" si="154"/>
        <v>26.988847583643128</v>
      </c>
      <c r="Z172" s="38"/>
      <c r="AA172" s="38"/>
      <c r="AB172" s="38"/>
      <c r="AC172" s="38"/>
      <c r="AD172" s="38"/>
      <c r="AE172" s="175"/>
      <c r="AF172" s="182"/>
      <c r="AG172" s="10">
        <f t="shared" si="143"/>
        <v>750</v>
      </c>
      <c r="AH172" s="16">
        <f t="shared" si="155"/>
        <v>0</v>
      </c>
      <c r="AI172" s="16">
        <f t="shared" si="156"/>
        <v>26.988847583643128</v>
      </c>
      <c r="AJ172" s="10">
        <f t="shared" si="156"/>
        <v>0</v>
      </c>
      <c r="AK172" s="10">
        <f t="shared" si="157"/>
        <v>0</v>
      </c>
      <c r="AL172" s="10">
        <f t="shared" si="158"/>
        <v>0</v>
      </c>
      <c r="AM172" s="16">
        <f t="shared" si="144"/>
        <v>26.988847583643128</v>
      </c>
    </row>
    <row r="173" spans="1:44" ht="69.95" customHeight="1">
      <c r="B173" s="259" t="s">
        <v>915</v>
      </c>
      <c r="C173" s="259"/>
      <c r="D173" s="259"/>
      <c r="E173" s="259"/>
      <c r="F173" s="259"/>
      <c r="G173" s="259"/>
      <c r="H173" s="259"/>
      <c r="I173" s="259"/>
      <c r="J173" s="259"/>
      <c r="K173" s="259"/>
      <c r="L173" s="259"/>
      <c r="M173" s="259"/>
      <c r="N173" s="259"/>
      <c r="O173" s="259"/>
      <c r="P173" s="259"/>
      <c r="Q173" s="259"/>
      <c r="R173" s="259"/>
      <c r="S173" s="259"/>
      <c r="T173" s="129"/>
      <c r="U173" s="39">
        <f>SUM(U167:U172)</f>
        <v>2962.0115938661711</v>
      </c>
      <c r="V173" s="81">
        <f>SUM(V167:V172)</f>
        <v>150</v>
      </c>
      <c r="W173" s="81">
        <f>SUM(W167:W172)</f>
        <v>150</v>
      </c>
      <c r="X173" s="81">
        <f>SUM(X167:X172)</f>
        <v>3750</v>
      </c>
      <c r="Y173" s="196">
        <f>SUM(Y167:Y172)</f>
        <v>7012.0115938661711</v>
      </c>
      <c r="Z173" s="38"/>
      <c r="AA173" s="38"/>
      <c r="AB173" s="38"/>
      <c r="AC173" s="38"/>
      <c r="AD173" s="38"/>
      <c r="AE173" s="175"/>
      <c r="AF173" s="184"/>
      <c r="AG173" s="11"/>
      <c r="AH173" s="12"/>
      <c r="AI173" s="12" t="e">
        <f>तेरीज!#REF!+0</f>
        <v>#REF!</v>
      </c>
      <c r="AJ173" s="11"/>
      <c r="AK173" s="11"/>
      <c r="AL173" s="11"/>
      <c r="AM173" s="12"/>
      <c r="AN173" s="11"/>
      <c r="AO173" s="11"/>
      <c r="AP173" s="11"/>
      <c r="AQ173" s="11"/>
      <c r="AR173" s="11"/>
    </row>
    <row r="174" spans="1:44" ht="75" customHeight="1">
      <c r="B174" s="2">
        <v>131</v>
      </c>
      <c r="C174" s="35" t="s">
        <v>6</v>
      </c>
      <c r="D174" s="36"/>
      <c r="E174" s="2">
        <v>111</v>
      </c>
      <c r="F174" s="109" t="s">
        <v>578</v>
      </c>
      <c r="G174" s="109" t="s">
        <v>7</v>
      </c>
      <c r="H174" s="109" t="s">
        <v>269</v>
      </c>
      <c r="I174" s="2">
        <v>2010</v>
      </c>
      <c r="J174" s="37">
        <v>17</v>
      </c>
      <c r="K174" s="37">
        <v>15</v>
      </c>
      <c r="L174" s="38">
        <f t="shared" si="139"/>
        <v>255</v>
      </c>
      <c r="M174" s="39">
        <f t="shared" si="140"/>
        <v>23.698884758364311</v>
      </c>
      <c r="N174" s="38">
        <v>750</v>
      </c>
      <c r="O174" s="2">
        <v>11088</v>
      </c>
      <c r="P174" s="39">
        <f t="shared" si="141"/>
        <v>280547.39776951674</v>
      </c>
      <c r="Q174" s="41">
        <v>0.9</v>
      </c>
      <c r="R174" s="39">
        <v>1</v>
      </c>
      <c r="S174" s="39">
        <f t="shared" si="142"/>
        <v>252492.65799256507</v>
      </c>
      <c r="T174" s="129">
        <v>0.75</v>
      </c>
      <c r="U174" s="39">
        <f t="shared" si="159"/>
        <v>189.36949349442381</v>
      </c>
      <c r="V174" s="2">
        <v>0</v>
      </c>
      <c r="W174" s="2">
        <v>0</v>
      </c>
      <c r="X174" s="2">
        <v>0</v>
      </c>
      <c r="Y174" s="196">
        <f t="shared" ref="Y174:Y179" si="160">U174+V174+W174+X174</f>
        <v>189.36949349442381</v>
      </c>
      <c r="Z174" s="38"/>
      <c r="AA174" s="38"/>
      <c r="AB174" s="38"/>
      <c r="AC174" s="38"/>
      <c r="AD174" s="38"/>
      <c r="AE174" s="176" t="s">
        <v>1284</v>
      </c>
      <c r="AF174" s="182"/>
      <c r="AG174" s="10">
        <f t="shared" si="143"/>
        <v>11838</v>
      </c>
      <c r="AH174" s="16">
        <f t="shared" ref="AH174:AH179" si="161">V174+0</f>
        <v>0</v>
      </c>
      <c r="AI174" s="16">
        <f t="shared" ref="AI174:AJ179" si="162">U174+0</f>
        <v>189.36949349442381</v>
      </c>
      <c r="AJ174" s="10">
        <f t="shared" si="162"/>
        <v>0</v>
      </c>
      <c r="AK174" s="10">
        <f t="shared" ref="AK174:AK179" si="163">V174+0</f>
        <v>0</v>
      </c>
      <c r="AL174" s="10">
        <f t="shared" ref="AL174:AL179" si="164">X174+0</f>
        <v>0</v>
      </c>
      <c r="AM174" s="16">
        <f t="shared" si="144"/>
        <v>189.36949349442381</v>
      </c>
    </row>
    <row r="175" spans="1:44" ht="65.45" customHeight="1">
      <c r="B175" s="2">
        <v>132</v>
      </c>
      <c r="C175" s="35" t="s">
        <v>6</v>
      </c>
      <c r="D175" s="36"/>
      <c r="E175" s="2" t="s">
        <v>1669</v>
      </c>
      <c r="F175" s="109" t="s">
        <v>579</v>
      </c>
      <c r="G175" s="109" t="s">
        <v>7</v>
      </c>
      <c r="H175" s="109" t="s">
        <v>270</v>
      </c>
      <c r="I175" s="2">
        <v>2015</v>
      </c>
      <c r="J175" s="37">
        <v>15</v>
      </c>
      <c r="K175" s="37">
        <v>20</v>
      </c>
      <c r="L175" s="38">
        <f t="shared" ref="L175" si="165">J175*K175</f>
        <v>300</v>
      </c>
      <c r="M175" s="39">
        <f t="shared" ref="M175" si="166">L175/10.76</f>
        <v>27.881040892193308</v>
      </c>
      <c r="N175" s="38">
        <v>750</v>
      </c>
      <c r="O175" s="2">
        <v>15708</v>
      </c>
      <c r="P175" s="39">
        <f t="shared" ref="P175" si="167">M175*AG175</f>
        <v>458866.17100371746</v>
      </c>
      <c r="Q175" s="41">
        <v>0.95</v>
      </c>
      <c r="R175" s="39">
        <v>1</v>
      </c>
      <c r="S175" s="39">
        <f t="shared" ref="S175" si="168">M175*AG175*Q175*R175</f>
        <v>435922.86245353159</v>
      </c>
      <c r="T175" s="129">
        <v>0.85</v>
      </c>
      <c r="U175" s="39">
        <f t="shared" ref="U175" si="169">S175/1000*T175</f>
        <v>370.53443308550186</v>
      </c>
      <c r="V175" s="2">
        <v>30</v>
      </c>
      <c r="W175" s="2">
        <v>30</v>
      </c>
      <c r="X175" s="2">
        <v>750</v>
      </c>
      <c r="Y175" s="196">
        <f t="shared" si="160"/>
        <v>1180.5344330855019</v>
      </c>
      <c r="Z175" s="38"/>
      <c r="AA175" s="38"/>
      <c r="AB175" s="38"/>
      <c r="AC175" s="38"/>
      <c r="AD175" s="38"/>
      <c r="AE175" s="176" t="s">
        <v>1672</v>
      </c>
      <c r="AF175" s="184"/>
      <c r="AG175" s="11">
        <f t="shared" ref="AG175" si="170">SUM(N175:O175)</f>
        <v>16458</v>
      </c>
      <c r="AH175" s="12">
        <f t="shared" si="161"/>
        <v>30</v>
      </c>
      <c r="AI175" s="12">
        <f t="shared" ref="AI175" si="171">U175+0</f>
        <v>370.53443308550186</v>
      </c>
      <c r="AJ175" s="11">
        <f t="shared" ref="AJ175" si="172">V175+0</f>
        <v>30</v>
      </c>
      <c r="AK175" s="11">
        <f t="shared" si="163"/>
        <v>30</v>
      </c>
      <c r="AL175" s="11">
        <f t="shared" si="164"/>
        <v>750</v>
      </c>
      <c r="AM175" s="12">
        <f t="shared" ref="AM175" si="173">AI175+AJ175+AK175+AL175</f>
        <v>1180.5344330855019</v>
      </c>
      <c r="AN175" s="11"/>
      <c r="AO175" s="11"/>
      <c r="AP175" s="11"/>
      <c r="AQ175" s="11"/>
      <c r="AR175" s="11"/>
    </row>
    <row r="176" spans="1:44" ht="65.45" customHeight="1">
      <c r="B176" s="2"/>
      <c r="C176" s="35" t="s">
        <v>6</v>
      </c>
      <c r="D176" s="36"/>
      <c r="E176" s="2" t="s">
        <v>1670</v>
      </c>
      <c r="F176" s="109" t="s">
        <v>1671</v>
      </c>
      <c r="G176" s="109" t="s">
        <v>7</v>
      </c>
      <c r="H176" s="109" t="s">
        <v>270</v>
      </c>
      <c r="I176" s="2">
        <v>2015</v>
      </c>
      <c r="J176" s="37">
        <v>14</v>
      </c>
      <c r="K176" s="37">
        <v>20</v>
      </c>
      <c r="L176" s="38">
        <f t="shared" si="139"/>
        <v>280</v>
      </c>
      <c r="M176" s="39">
        <f t="shared" si="140"/>
        <v>26.022304832713754</v>
      </c>
      <c r="N176" s="38">
        <v>750</v>
      </c>
      <c r="O176" s="2">
        <v>15708</v>
      </c>
      <c r="P176" s="39">
        <f t="shared" si="141"/>
        <v>428275.09293680295</v>
      </c>
      <c r="Q176" s="41">
        <v>0.95</v>
      </c>
      <c r="R176" s="39">
        <v>1</v>
      </c>
      <c r="S176" s="39">
        <f t="shared" si="142"/>
        <v>406861.33828996279</v>
      </c>
      <c r="T176" s="129">
        <v>0.85</v>
      </c>
      <c r="U176" s="39">
        <f t="shared" si="159"/>
        <v>345.8321375464684</v>
      </c>
      <c r="V176" s="2">
        <v>30</v>
      </c>
      <c r="W176" s="2">
        <v>30</v>
      </c>
      <c r="X176" s="2">
        <v>200</v>
      </c>
      <c r="Y176" s="196">
        <f t="shared" si="160"/>
        <v>605.8321375464684</v>
      </c>
      <c r="Z176" s="38"/>
      <c r="AA176" s="38"/>
      <c r="AB176" s="38"/>
      <c r="AC176" s="38"/>
      <c r="AD176" s="38"/>
      <c r="AE176" s="176" t="s">
        <v>1672</v>
      </c>
      <c r="AF176" s="184"/>
      <c r="AG176" s="11">
        <f t="shared" si="143"/>
        <v>16458</v>
      </c>
      <c r="AH176" s="12">
        <f t="shared" si="161"/>
        <v>30</v>
      </c>
      <c r="AI176" s="12">
        <f t="shared" si="162"/>
        <v>345.8321375464684</v>
      </c>
      <c r="AJ176" s="11">
        <f t="shared" si="162"/>
        <v>30</v>
      </c>
      <c r="AK176" s="11">
        <f t="shared" si="163"/>
        <v>30</v>
      </c>
      <c r="AL176" s="11">
        <f t="shared" si="164"/>
        <v>200</v>
      </c>
      <c r="AM176" s="12">
        <f t="shared" si="144"/>
        <v>605.8321375464684</v>
      </c>
      <c r="AN176" s="11"/>
      <c r="AO176" s="11"/>
      <c r="AP176" s="11"/>
      <c r="AQ176" s="11"/>
      <c r="AR176" s="11"/>
    </row>
    <row r="177" spans="2:44" ht="75" customHeight="1">
      <c r="B177" s="2">
        <v>133</v>
      </c>
      <c r="C177" s="35" t="s">
        <v>6</v>
      </c>
      <c r="D177" s="36"/>
      <c r="E177" s="2">
        <v>113</v>
      </c>
      <c r="F177" s="109" t="s">
        <v>161</v>
      </c>
      <c r="G177" s="109" t="s">
        <v>616</v>
      </c>
      <c r="H177" s="109" t="s">
        <v>233</v>
      </c>
      <c r="I177" s="2">
        <v>2013</v>
      </c>
      <c r="J177" s="37">
        <v>30</v>
      </c>
      <c r="K177" s="37">
        <v>18</v>
      </c>
      <c r="L177" s="38">
        <f t="shared" si="139"/>
        <v>540</v>
      </c>
      <c r="M177" s="39">
        <f t="shared" si="140"/>
        <v>50.185873605947954</v>
      </c>
      <c r="N177" s="38">
        <v>750</v>
      </c>
      <c r="O177" s="2">
        <v>15708</v>
      </c>
      <c r="P177" s="39">
        <f t="shared" si="141"/>
        <v>825959.10780669143</v>
      </c>
      <c r="Q177" s="41">
        <v>0.9</v>
      </c>
      <c r="R177" s="39">
        <v>1</v>
      </c>
      <c r="S177" s="39">
        <f t="shared" si="142"/>
        <v>743363.19702602236</v>
      </c>
      <c r="T177" s="129">
        <v>0.85</v>
      </c>
      <c r="U177" s="39">
        <f t="shared" si="159"/>
        <v>631.858717472119</v>
      </c>
      <c r="V177" s="2">
        <v>30</v>
      </c>
      <c r="W177" s="2">
        <v>30</v>
      </c>
      <c r="X177" s="2">
        <v>750</v>
      </c>
      <c r="Y177" s="196">
        <f t="shared" si="160"/>
        <v>1441.858717472119</v>
      </c>
      <c r="Z177" s="38"/>
      <c r="AA177" s="38"/>
      <c r="AB177" s="38"/>
      <c r="AC177" s="38"/>
      <c r="AD177" s="38"/>
      <c r="AE177" s="175"/>
      <c r="AF177" s="184"/>
      <c r="AG177" s="11">
        <f t="shared" si="143"/>
        <v>16458</v>
      </c>
      <c r="AH177" s="12">
        <f t="shared" si="161"/>
        <v>30</v>
      </c>
      <c r="AI177" s="12">
        <f t="shared" si="162"/>
        <v>631.858717472119</v>
      </c>
      <c r="AJ177" s="11">
        <f t="shared" si="162"/>
        <v>30</v>
      </c>
      <c r="AK177" s="11">
        <f t="shared" si="163"/>
        <v>30</v>
      </c>
      <c r="AL177" s="11">
        <f t="shared" si="164"/>
        <v>750</v>
      </c>
      <c r="AM177" s="12">
        <f t="shared" si="144"/>
        <v>1441.858717472119</v>
      </c>
      <c r="AN177" s="11"/>
      <c r="AO177" s="11"/>
      <c r="AP177" s="11"/>
      <c r="AQ177" s="11"/>
      <c r="AR177" s="11"/>
    </row>
    <row r="178" spans="2:44" ht="60.6" customHeight="1">
      <c r="B178" s="2">
        <v>134</v>
      </c>
      <c r="C178" s="35" t="s">
        <v>6</v>
      </c>
      <c r="D178" s="36"/>
      <c r="E178" s="2">
        <v>114</v>
      </c>
      <c r="F178" s="109" t="s">
        <v>580</v>
      </c>
      <c r="G178" s="109" t="s">
        <v>7</v>
      </c>
      <c r="H178" s="109" t="s">
        <v>271</v>
      </c>
      <c r="I178" s="2">
        <v>2006</v>
      </c>
      <c r="J178" s="37">
        <v>27</v>
      </c>
      <c r="K178" s="37">
        <v>28</v>
      </c>
      <c r="L178" s="38">
        <f t="shared" si="139"/>
        <v>756</v>
      </c>
      <c r="M178" s="39">
        <f t="shared" si="140"/>
        <v>70.260223048327134</v>
      </c>
      <c r="N178" s="38">
        <v>750</v>
      </c>
      <c r="O178" s="2">
        <v>15708</v>
      </c>
      <c r="P178" s="39">
        <f t="shared" si="141"/>
        <v>1156342.750929368</v>
      </c>
      <c r="Q178" s="41">
        <v>0.8</v>
      </c>
      <c r="R178" s="39">
        <v>1</v>
      </c>
      <c r="S178" s="39">
        <f t="shared" si="142"/>
        <v>925074.20074349444</v>
      </c>
      <c r="T178" s="129">
        <v>0.85</v>
      </c>
      <c r="U178" s="39">
        <f t="shared" si="159"/>
        <v>786.31307063197028</v>
      </c>
      <c r="V178" s="2">
        <v>40</v>
      </c>
      <c r="W178" s="2">
        <v>40</v>
      </c>
      <c r="X178" s="2">
        <v>750</v>
      </c>
      <c r="Y178" s="196">
        <f t="shared" si="160"/>
        <v>1616.3130706319703</v>
      </c>
      <c r="Z178" s="38"/>
      <c r="AA178" s="38"/>
      <c r="AB178" s="38"/>
      <c r="AC178" s="38"/>
      <c r="AD178" s="38"/>
      <c r="AE178" s="175"/>
      <c r="AF178" s="184"/>
      <c r="AG178" s="11">
        <f t="shared" si="143"/>
        <v>16458</v>
      </c>
      <c r="AH178" s="12">
        <f t="shared" si="161"/>
        <v>40</v>
      </c>
      <c r="AI178" s="12">
        <f t="shared" si="162"/>
        <v>786.31307063197028</v>
      </c>
      <c r="AJ178" s="11">
        <f t="shared" si="162"/>
        <v>40</v>
      </c>
      <c r="AK178" s="11">
        <f t="shared" si="163"/>
        <v>40</v>
      </c>
      <c r="AL178" s="11">
        <f t="shared" si="164"/>
        <v>750</v>
      </c>
      <c r="AM178" s="12">
        <f t="shared" si="144"/>
        <v>1616.3130706319703</v>
      </c>
      <c r="AN178" s="11"/>
      <c r="AO178" s="11"/>
      <c r="AP178" s="11"/>
      <c r="AQ178" s="11"/>
      <c r="AR178" s="11"/>
    </row>
    <row r="179" spans="2:44" ht="75" customHeight="1">
      <c r="B179" s="2">
        <v>134</v>
      </c>
      <c r="C179" s="35" t="s">
        <v>6</v>
      </c>
      <c r="D179" s="36"/>
      <c r="E179" s="2" t="s">
        <v>1267</v>
      </c>
      <c r="F179" s="109" t="s">
        <v>1291</v>
      </c>
      <c r="G179" s="109" t="s">
        <v>7</v>
      </c>
      <c r="H179" s="109" t="s">
        <v>272</v>
      </c>
      <c r="I179" s="2">
        <v>2012</v>
      </c>
      <c r="J179" s="37">
        <v>20</v>
      </c>
      <c r="K179" s="37">
        <v>21</v>
      </c>
      <c r="L179" s="38">
        <f t="shared" si="139"/>
        <v>420</v>
      </c>
      <c r="M179" s="39">
        <f t="shared" si="140"/>
        <v>39.033457249070629</v>
      </c>
      <c r="N179" s="38">
        <v>750</v>
      </c>
      <c r="O179" s="2">
        <v>15708</v>
      </c>
      <c r="P179" s="39">
        <f t="shared" si="141"/>
        <v>642412.63940520445</v>
      </c>
      <c r="Q179" s="41">
        <v>0.9</v>
      </c>
      <c r="R179" s="39">
        <v>1</v>
      </c>
      <c r="S179" s="39">
        <f t="shared" si="142"/>
        <v>578171.37546468398</v>
      </c>
      <c r="T179" s="129">
        <v>0.85</v>
      </c>
      <c r="U179" s="39">
        <f t="shared" si="159"/>
        <v>491.44566914498131</v>
      </c>
      <c r="V179" s="2">
        <v>40</v>
      </c>
      <c r="W179" s="2">
        <v>40</v>
      </c>
      <c r="X179" s="2">
        <v>750</v>
      </c>
      <c r="Y179" s="196">
        <f t="shared" si="160"/>
        <v>1321.4456691449814</v>
      </c>
      <c r="Z179" s="38"/>
      <c r="AA179" s="38"/>
      <c r="AB179" s="38"/>
      <c r="AC179" s="38"/>
      <c r="AD179" s="38"/>
      <c r="AE179" s="175"/>
      <c r="AF179" s="184"/>
      <c r="AG179" s="11">
        <f t="shared" si="143"/>
        <v>16458</v>
      </c>
      <c r="AH179" s="12">
        <f t="shared" si="161"/>
        <v>40</v>
      </c>
      <c r="AI179" s="12">
        <f t="shared" si="162"/>
        <v>491.44566914498131</v>
      </c>
      <c r="AJ179" s="11">
        <f t="shared" si="162"/>
        <v>40</v>
      </c>
      <c r="AK179" s="11">
        <f t="shared" si="163"/>
        <v>40</v>
      </c>
      <c r="AL179" s="11">
        <f t="shared" si="164"/>
        <v>750</v>
      </c>
      <c r="AM179" s="12">
        <f t="shared" si="144"/>
        <v>1321.4456691449814</v>
      </c>
      <c r="AN179" s="11"/>
      <c r="AO179" s="11"/>
      <c r="AP179" s="11"/>
      <c r="AQ179" s="11"/>
      <c r="AR179" s="11"/>
    </row>
    <row r="180" spans="2:44" ht="75" customHeight="1">
      <c r="B180" s="2">
        <v>135</v>
      </c>
      <c r="C180" s="35" t="s">
        <v>6</v>
      </c>
      <c r="D180" s="36"/>
      <c r="E180" s="2" t="s">
        <v>1268</v>
      </c>
      <c r="F180" s="109" t="s">
        <v>1564</v>
      </c>
      <c r="G180" s="109" t="s">
        <v>1562</v>
      </c>
      <c r="H180" s="109" t="s">
        <v>1563</v>
      </c>
      <c r="I180" s="2">
        <v>2024</v>
      </c>
      <c r="J180" s="37">
        <v>20</v>
      </c>
      <c r="K180" s="37">
        <v>21</v>
      </c>
      <c r="L180" s="38">
        <f t="shared" ref="L180" si="174">J180*K180</f>
        <v>420</v>
      </c>
      <c r="M180" s="39">
        <f t="shared" ref="M180" si="175">L180/10.76</f>
        <v>39.033457249070629</v>
      </c>
      <c r="N180" s="38">
        <v>750</v>
      </c>
      <c r="O180" s="2">
        <v>15708</v>
      </c>
      <c r="P180" s="39">
        <f t="shared" ref="P180" si="176">M180*AG180</f>
        <v>642412.63940520445</v>
      </c>
      <c r="Q180" s="41">
        <v>0.9</v>
      </c>
      <c r="R180" s="39">
        <v>1</v>
      </c>
      <c r="S180" s="39">
        <f t="shared" ref="S180" si="177">M180*AG180*Q180*R180</f>
        <v>578171.37546468398</v>
      </c>
      <c r="T180" s="129">
        <v>0.85</v>
      </c>
      <c r="U180" s="39">
        <f t="shared" ref="U180" si="178">S180/1000*T180</f>
        <v>491.44566914498131</v>
      </c>
      <c r="V180" s="2">
        <v>40</v>
      </c>
      <c r="W180" s="2">
        <v>40</v>
      </c>
      <c r="X180" s="2">
        <v>750</v>
      </c>
      <c r="Y180" s="196">
        <f t="shared" ref="Y180" si="179">U180+V180+W180+X180</f>
        <v>1321.4456691449814</v>
      </c>
      <c r="Z180" s="38"/>
      <c r="AA180" s="38"/>
      <c r="AB180" s="38"/>
      <c r="AC180" s="38"/>
      <c r="AD180" s="38"/>
      <c r="AE180" s="175"/>
      <c r="AF180" s="184"/>
      <c r="AG180" s="11">
        <f t="shared" ref="AG180" si="180">SUM(N180:O180)</f>
        <v>16458</v>
      </c>
      <c r="AH180" s="12">
        <f t="shared" ref="AH180" si="181">V180+0</f>
        <v>40</v>
      </c>
      <c r="AI180" s="12">
        <f t="shared" ref="AI180" si="182">U180+0</f>
        <v>491.44566914498131</v>
      </c>
      <c r="AJ180" s="11">
        <f t="shared" ref="AJ180" si="183">V180+0</f>
        <v>40</v>
      </c>
      <c r="AK180" s="11">
        <f t="shared" ref="AK180" si="184">V180+0</f>
        <v>40</v>
      </c>
      <c r="AL180" s="11">
        <f t="shared" ref="AL180" si="185">X180+0</f>
        <v>750</v>
      </c>
      <c r="AM180" s="12">
        <f t="shared" ref="AM180" si="186">AI180+AJ180+AK180+AL180</f>
        <v>1321.4456691449814</v>
      </c>
      <c r="AN180" s="11"/>
      <c r="AO180" s="11"/>
      <c r="AP180" s="11"/>
      <c r="AQ180" s="11"/>
      <c r="AR180" s="11"/>
    </row>
    <row r="181" spans="2:44" ht="75" customHeight="1">
      <c r="B181" s="259" t="s">
        <v>915</v>
      </c>
      <c r="C181" s="259"/>
      <c r="D181" s="259"/>
      <c r="E181" s="259"/>
      <c r="F181" s="259"/>
      <c r="G181" s="259"/>
      <c r="H181" s="259"/>
      <c r="I181" s="259"/>
      <c r="J181" s="259"/>
      <c r="K181" s="259"/>
      <c r="L181" s="259"/>
      <c r="M181" s="259"/>
      <c r="N181" s="259"/>
      <c r="O181" s="259"/>
      <c r="P181" s="259"/>
      <c r="Q181" s="259"/>
      <c r="R181" s="259"/>
      <c r="S181" s="259"/>
      <c r="T181" s="129"/>
      <c r="U181" s="39">
        <f>SUM(U174:U180)</f>
        <v>3306.7991905204462</v>
      </c>
      <c r="V181" s="81">
        <f>SUM(V174:V180)</f>
        <v>210</v>
      </c>
      <c r="W181" s="81">
        <f>SUM(W174:W180)</f>
        <v>210</v>
      </c>
      <c r="X181" s="81">
        <f>SUM(X174:X180)</f>
        <v>3950</v>
      </c>
      <c r="Y181" s="196">
        <f>SUM(Y174:Y180)</f>
        <v>7676.7991905204453</v>
      </c>
      <c r="Z181" s="38"/>
      <c r="AA181" s="38"/>
      <c r="AB181" s="38"/>
      <c r="AC181" s="38"/>
      <c r="AD181" s="38"/>
      <c r="AE181" s="175"/>
      <c r="AF181" s="184"/>
      <c r="AG181" s="11"/>
      <c r="AH181" s="12"/>
      <c r="AI181" s="12" t="e">
        <f>तेरीज!#REF!+0</f>
        <v>#REF!</v>
      </c>
      <c r="AJ181" s="11"/>
      <c r="AK181" s="11"/>
      <c r="AL181" s="11"/>
      <c r="AM181" s="12"/>
      <c r="AN181" s="11"/>
      <c r="AO181" s="11"/>
      <c r="AP181" s="11"/>
      <c r="AQ181" s="11"/>
      <c r="AR181" s="11"/>
    </row>
    <row r="182" spans="2:44" ht="64.900000000000006" customHeight="1">
      <c r="B182" s="2">
        <v>136</v>
      </c>
      <c r="C182" s="35" t="s">
        <v>6</v>
      </c>
      <c r="D182" s="36"/>
      <c r="E182" s="2" t="s">
        <v>46</v>
      </c>
      <c r="F182" s="109" t="s">
        <v>582</v>
      </c>
      <c r="G182" s="109" t="s">
        <v>7</v>
      </c>
      <c r="H182" s="109" t="s">
        <v>273</v>
      </c>
      <c r="I182" s="2">
        <v>2001</v>
      </c>
      <c r="J182" s="37">
        <v>30</v>
      </c>
      <c r="K182" s="37">
        <v>20</v>
      </c>
      <c r="L182" s="38">
        <f t="shared" si="139"/>
        <v>600</v>
      </c>
      <c r="M182" s="39">
        <f t="shared" si="140"/>
        <v>55.762081784386616</v>
      </c>
      <c r="N182" s="38">
        <v>750</v>
      </c>
      <c r="O182" s="2">
        <v>11088</v>
      </c>
      <c r="P182" s="39">
        <f t="shared" si="141"/>
        <v>660111.52416356874</v>
      </c>
      <c r="Q182" s="41">
        <v>0.8</v>
      </c>
      <c r="R182" s="39">
        <v>1</v>
      </c>
      <c r="S182" s="39">
        <f t="shared" si="142"/>
        <v>528089.21933085506</v>
      </c>
      <c r="T182" s="129">
        <v>0.75</v>
      </c>
      <c r="U182" s="39">
        <f t="shared" si="159"/>
        <v>396.06691449814127</v>
      </c>
      <c r="V182" s="2">
        <v>30</v>
      </c>
      <c r="W182" s="2">
        <v>30</v>
      </c>
      <c r="X182" s="2">
        <v>750</v>
      </c>
      <c r="Y182" s="196">
        <f>U182+V182+W182+X182</f>
        <v>1206.0669144981412</v>
      </c>
      <c r="Z182" s="38"/>
      <c r="AA182" s="38"/>
      <c r="AB182" s="38"/>
      <c r="AC182" s="38"/>
      <c r="AD182" s="38"/>
      <c r="AE182" s="175"/>
      <c r="AF182" s="182"/>
      <c r="AG182" s="10">
        <f t="shared" si="143"/>
        <v>11838</v>
      </c>
      <c r="AH182" s="16">
        <f>V182+0</f>
        <v>30</v>
      </c>
      <c r="AI182" s="16">
        <f t="shared" ref="AI182:AJ184" si="187">U182+0</f>
        <v>396.06691449814127</v>
      </c>
      <c r="AJ182" s="10">
        <f t="shared" si="187"/>
        <v>30</v>
      </c>
      <c r="AK182" s="10">
        <f>V182+0</f>
        <v>30</v>
      </c>
      <c r="AL182" s="10">
        <f>X182+0</f>
        <v>750</v>
      </c>
      <c r="AM182" s="16">
        <f t="shared" si="144"/>
        <v>1206.0669144981412</v>
      </c>
    </row>
    <row r="183" spans="2:44" ht="75" customHeight="1">
      <c r="B183" s="2">
        <v>137</v>
      </c>
      <c r="C183" s="35" t="s">
        <v>6</v>
      </c>
      <c r="D183" s="36"/>
      <c r="E183" s="2">
        <v>116</v>
      </c>
      <c r="F183" s="109" t="s">
        <v>161</v>
      </c>
      <c r="G183" s="109" t="s">
        <v>617</v>
      </c>
      <c r="H183" s="109" t="s">
        <v>274</v>
      </c>
      <c r="I183" s="2">
        <v>2016</v>
      </c>
      <c r="J183" s="37">
        <v>20</v>
      </c>
      <c r="K183" s="37">
        <v>22</v>
      </c>
      <c r="L183" s="38">
        <f t="shared" si="139"/>
        <v>440</v>
      </c>
      <c r="M183" s="39">
        <f t="shared" si="140"/>
        <v>40.892193308550183</v>
      </c>
      <c r="N183" s="38">
        <v>750</v>
      </c>
      <c r="O183" s="2">
        <v>15708</v>
      </c>
      <c r="P183" s="39">
        <f t="shared" si="141"/>
        <v>673003.71747211891</v>
      </c>
      <c r="Q183" s="41">
        <v>0.95</v>
      </c>
      <c r="R183" s="39">
        <v>1</v>
      </c>
      <c r="S183" s="39">
        <f t="shared" si="142"/>
        <v>639353.5315985129</v>
      </c>
      <c r="T183" s="129">
        <v>0.85</v>
      </c>
      <c r="U183" s="39">
        <f t="shared" si="159"/>
        <v>543.45050185873595</v>
      </c>
      <c r="V183" s="2">
        <v>30</v>
      </c>
      <c r="W183" s="2">
        <v>30</v>
      </c>
      <c r="X183" s="2">
        <v>750</v>
      </c>
      <c r="Y183" s="196">
        <f>U183+V183+W183+X183</f>
        <v>1353.4505018587361</v>
      </c>
      <c r="Z183" s="38"/>
      <c r="AA183" s="38"/>
      <c r="AB183" s="38"/>
      <c r="AC183" s="38"/>
      <c r="AD183" s="38"/>
      <c r="AE183" s="175"/>
      <c r="AF183" s="182"/>
      <c r="AG183" s="9">
        <f t="shared" si="143"/>
        <v>16458</v>
      </c>
      <c r="AH183" s="13">
        <f>V183+0</f>
        <v>30</v>
      </c>
      <c r="AI183" s="13">
        <f t="shared" si="187"/>
        <v>543.45050185873595</v>
      </c>
      <c r="AJ183" s="9">
        <f t="shared" si="187"/>
        <v>30</v>
      </c>
      <c r="AK183" s="9">
        <f>V183+0</f>
        <v>30</v>
      </c>
      <c r="AL183" s="9">
        <f>X183+0</f>
        <v>750</v>
      </c>
      <c r="AM183" s="13">
        <f t="shared" si="144"/>
        <v>1353.4505018587361</v>
      </c>
      <c r="AN183" s="9"/>
      <c r="AO183" s="9"/>
      <c r="AP183" s="9"/>
      <c r="AQ183" s="9"/>
      <c r="AR183" s="9"/>
    </row>
    <row r="184" spans="2:44" ht="75" customHeight="1">
      <c r="B184" s="2">
        <v>137</v>
      </c>
      <c r="C184" s="35" t="s">
        <v>6</v>
      </c>
      <c r="D184" s="36"/>
      <c r="E184" s="2" t="s">
        <v>1274</v>
      </c>
      <c r="F184" s="109" t="s">
        <v>161</v>
      </c>
      <c r="G184" s="109" t="s">
        <v>618</v>
      </c>
      <c r="H184" s="109" t="s">
        <v>258</v>
      </c>
      <c r="I184" s="2">
        <v>2013</v>
      </c>
      <c r="J184" s="37">
        <v>20</v>
      </c>
      <c r="K184" s="37">
        <v>14</v>
      </c>
      <c r="L184" s="38">
        <f t="shared" si="139"/>
        <v>280</v>
      </c>
      <c r="M184" s="39">
        <f t="shared" si="140"/>
        <v>26.022304832713754</v>
      </c>
      <c r="N184" s="38">
        <v>750</v>
      </c>
      <c r="O184" s="2">
        <v>15708</v>
      </c>
      <c r="P184" s="39">
        <f t="shared" si="141"/>
        <v>428275.09293680295</v>
      </c>
      <c r="Q184" s="41">
        <v>0.9</v>
      </c>
      <c r="R184" s="39">
        <v>1</v>
      </c>
      <c r="S184" s="39">
        <f t="shared" si="142"/>
        <v>385447.58364312263</v>
      </c>
      <c r="T184" s="129">
        <v>0.85</v>
      </c>
      <c r="U184" s="39">
        <f t="shared" si="159"/>
        <v>327.63044609665423</v>
      </c>
      <c r="V184" s="2">
        <v>20</v>
      </c>
      <c r="W184" s="2">
        <v>20</v>
      </c>
      <c r="X184" s="2">
        <v>750</v>
      </c>
      <c r="Y184" s="196">
        <f>U184+V184+W184+X184</f>
        <v>1117.6304460966542</v>
      </c>
      <c r="Z184" s="38"/>
      <c r="AA184" s="38"/>
      <c r="AB184" s="38"/>
      <c r="AC184" s="38"/>
      <c r="AD184" s="38"/>
      <c r="AE184" s="175"/>
      <c r="AF184" s="184"/>
      <c r="AG184" s="11">
        <f t="shared" si="143"/>
        <v>16458</v>
      </c>
      <c r="AH184" s="12">
        <f>V184+0</f>
        <v>20</v>
      </c>
      <c r="AI184" s="12">
        <f t="shared" si="187"/>
        <v>327.63044609665423</v>
      </c>
      <c r="AJ184" s="11">
        <f t="shared" si="187"/>
        <v>20</v>
      </c>
      <c r="AK184" s="11">
        <f>V184+0</f>
        <v>20</v>
      </c>
      <c r="AL184" s="11">
        <f>X184+0</f>
        <v>750</v>
      </c>
      <c r="AM184" s="12">
        <f t="shared" si="144"/>
        <v>1117.6304460966542</v>
      </c>
      <c r="AN184" s="11"/>
      <c r="AO184" s="11"/>
      <c r="AP184" s="11"/>
      <c r="AQ184" s="11"/>
      <c r="AR184" s="11"/>
    </row>
    <row r="185" spans="2:44" ht="75" customHeight="1">
      <c r="B185" s="2">
        <v>138</v>
      </c>
      <c r="C185" s="35" t="s">
        <v>6</v>
      </c>
      <c r="D185" s="36"/>
      <c r="E185" s="2" t="s">
        <v>1275</v>
      </c>
      <c r="F185" s="109" t="s">
        <v>161</v>
      </c>
      <c r="G185" s="109" t="s">
        <v>1303</v>
      </c>
      <c r="H185" s="109" t="s">
        <v>1273</v>
      </c>
      <c r="I185" s="2">
        <v>2022</v>
      </c>
      <c r="J185" s="37">
        <v>20</v>
      </c>
      <c r="K185" s="37">
        <v>14</v>
      </c>
      <c r="L185" s="38">
        <f t="shared" ref="L185" si="188">J185*K185</f>
        <v>280</v>
      </c>
      <c r="M185" s="39">
        <f t="shared" ref="M185" si="189">L185/10.76</f>
        <v>26.022304832713754</v>
      </c>
      <c r="N185" s="38">
        <v>750</v>
      </c>
      <c r="O185" s="2">
        <v>15708</v>
      </c>
      <c r="P185" s="39">
        <f t="shared" ref="P185" si="190">M185*AG185</f>
        <v>428275.09293680295</v>
      </c>
      <c r="Q185" s="41">
        <v>0.9</v>
      </c>
      <c r="R185" s="39">
        <v>1</v>
      </c>
      <c r="S185" s="39">
        <f t="shared" ref="S185" si="191">M185*AG185*Q185*R185</f>
        <v>385447.58364312263</v>
      </c>
      <c r="T185" s="129">
        <v>0.85</v>
      </c>
      <c r="U185" s="39">
        <f t="shared" ref="U185" si="192">S185/1000*T185</f>
        <v>327.63044609665423</v>
      </c>
      <c r="V185" s="2">
        <v>20</v>
      </c>
      <c r="W185" s="2">
        <v>20</v>
      </c>
      <c r="X185" s="2">
        <v>750</v>
      </c>
      <c r="Y185" s="196">
        <f t="shared" ref="Y185" si="193">U185+V185+W185+X185</f>
        <v>1117.6304460966542</v>
      </c>
      <c r="Z185" s="38"/>
      <c r="AA185" s="38"/>
      <c r="AB185" s="38"/>
      <c r="AC185" s="38"/>
      <c r="AD185" s="38"/>
      <c r="AE185" s="175"/>
      <c r="AF185" s="184"/>
      <c r="AG185" s="11">
        <f t="shared" ref="AG185" si="194">SUM(N185:O185)</f>
        <v>16458</v>
      </c>
      <c r="AH185" s="12">
        <f t="shared" ref="AH185" si="195">V185+0</f>
        <v>20</v>
      </c>
      <c r="AI185" s="12">
        <f t="shared" ref="AI185" si="196">U185+0</f>
        <v>327.63044609665423</v>
      </c>
      <c r="AJ185" s="11">
        <f t="shared" ref="AJ185" si="197">V185+0</f>
        <v>20</v>
      </c>
      <c r="AK185" s="11">
        <f t="shared" ref="AK185" si="198">V185+0</f>
        <v>20</v>
      </c>
      <c r="AL185" s="11">
        <f t="shared" ref="AL185" si="199">X185+0</f>
        <v>750</v>
      </c>
      <c r="AM185" s="12">
        <f t="shared" ref="AM185" si="200">AI185+AJ185+AK185+AL185</f>
        <v>1117.6304460966542</v>
      </c>
      <c r="AN185" s="11"/>
      <c r="AO185" s="11"/>
      <c r="AP185" s="11"/>
      <c r="AQ185" s="11"/>
      <c r="AR185" s="11"/>
    </row>
    <row r="186" spans="2:44" ht="75" customHeight="1">
      <c r="B186" s="2">
        <v>139</v>
      </c>
      <c r="C186" s="35" t="s">
        <v>6</v>
      </c>
      <c r="D186" s="36"/>
      <c r="E186" s="2">
        <v>118</v>
      </c>
      <c r="F186" s="109" t="s">
        <v>161</v>
      </c>
      <c r="G186" s="109" t="s">
        <v>619</v>
      </c>
      <c r="H186" s="109" t="s">
        <v>275</v>
      </c>
      <c r="I186" s="2">
        <v>2016</v>
      </c>
      <c r="J186" s="37">
        <v>20</v>
      </c>
      <c r="K186" s="37">
        <v>14</v>
      </c>
      <c r="L186" s="38">
        <f t="shared" si="139"/>
        <v>280</v>
      </c>
      <c r="M186" s="39">
        <f t="shared" si="140"/>
        <v>26.022304832713754</v>
      </c>
      <c r="N186" s="38">
        <v>750</v>
      </c>
      <c r="O186" s="2">
        <v>15708</v>
      </c>
      <c r="P186" s="39">
        <f t="shared" si="141"/>
        <v>428275.09293680295</v>
      </c>
      <c r="Q186" s="41">
        <v>0.95</v>
      </c>
      <c r="R186" s="39">
        <v>1</v>
      </c>
      <c r="S186" s="39">
        <f t="shared" si="142"/>
        <v>406861.33828996279</v>
      </c>
      <c r="T186" s="129">
        <v>0.85</v>
      </c>
      <c r="U186" s="39">
        <f t="shared" si="159"/>
        <v>345.8321375464684</v>
      </c>
      <c r="V186" s="2">
        <v>20</v>
      </c>
      <c r="W186" s="2">
        <v>20</v>
      </c>
      <c r="X186" s="2">
        <v>750</v>
      </c>
      <c r="Y186" s="196">
        <f>U186+V186+W186+X186</f>
        <v>1135.8321375464684</v>
      </c>
      <c r="Z186" s="38"/>
      <c r="AA186" s="38"/>
      <c r="AB186" s="38"/>
      <c r="AC186" s="38"/>
      <c r="AD186" s="38"/>
      <c r="AE186" s="175"/>
      <c r="AF186" s="185"/>
      <c r="AG186" s="14">
        <f t="shared" si="143"/>
        <v>16458</v>
      </c>
      <c r="AH186" s="15">
        <f>V186+0</f>
        <v>20</v>
      </c>
      <c r="AI186" s="15">
        <f>U186+0</f>
        <v>345.8321375464684</v>
      </c>
      <c r="AJ186" s="14">
        <f>V186+0</f>
        <v>20</v>
      </c>
      <c r="AK186" s="14">
        <f>V186+0</f>
        <v>20</v>
      </c>
      <c r="AL186" s="14">
        <f>X186+0</f>
        <v>750</v>
      </c>
      <c r="AM186" s="15">
        <f t="shared" si="144"/>
        <v>1135.8321375464684</v>
      </c>
      <c r="AN186" s="14"/>
      <c r="AO186" s="14"/>
      <c r="AP186" s="14"/>
      <c r="AQ186" s="14"/>
      <c r="AR186" s="14"/>
    </row>
    <row r="187" spans="2:44" ht="63" customHeight="1">
      <c r="B187" s="2">
        <v>140</v>
      </c>
      <c r="C187" s="35" t="s">
        <v>6</v>
      </c>
      <c r="D187" s="36"/>
      <c r="E187" s="2">
        <v>119</v>
      </c>
      <c r="F187" s="109" t="s">
        <v>581</v>
      </c>
      <c r="G187" s="109" t="s">
        <v>7</v>
      </c>
      <c r="H187" s="109" t="s">
        <v>276</v>
      </c>
      <c r="I187" s="2">
        <v>2007</v>
      </c>
      <c r="J187" s="37">
        <v>20</v>
      </c>
      <c r="K187" s="37">
        <v>42</v>
      </c>
      <c r="L187" s="38">
        <f t="shared" si="139"/>
        <v>840</v>
      </c>
      <c r="M187" s="39">
        <f t="shared" si="140"/>
        <v>78.066914498141259</v>
      </c>
      <c r="N187" s="38">
        <v>750</v>
      </c>
      <c r="O187" s="2">
        <v>11088</v>
      </c>
      <c r="P187" s="39">
        <f t="shared" si="141"/>
        <v>924156.13382899622</v>
      </c>
      <c r="Q187" s="41">
        <v>0.85</v>
      </c>
      <c r="R187" s="39">
        <v>1</v>
      </c>
      <c r="S187" s="39">
        <f t="shared" si="142"/>
        <v>785532.71375464671</v>
      </c>
      <c r="T187" s="129">
        <v>0.75</v>
      </c>
      <c r="U187" s="39">
        <f t="shared" si="159"/>
        <v>589.14953531598508</v>
      </c>
      <c r="V187" s="2">
        <v>40</v>
      </c>
      <c r="W187" s="2">
        <v>40</v>
      </c>
      <c r="X187" s="2">
        <v>750</v>
      </c>
      <c r="Y187" s="196">
        <f>U187+V187+W187+X187</f>
        <v>1419.1495353159851</v>
      </c>
      <c r="Z187" s="38"/>
      <c r="AA187" s="38"/>
      <c r="AB187" s="38"/>
      <c r="AC187" s="38"/>
      <c r="AD187" s="38"/>
      <c r="AE187" s="175"/>
      <c r="AF187" s="182"/>
      <c r="AG187" s="9">
        <f t="shared" si="143"/>
        <v>11838</v>
      </c>
      <c r="AH187" s="13">
        <f>V187+0</f>
        <v>40</v>
      </c>
      <c r="AI187" s="13">
        <f>U187+0</f>
        <v>589.14953531598508</v>
      </c>
      <c r="AJ187" s="9">
        <f>V187+0</f>
        <v>40</v>
      </c>
      <c r="AK187" s="9">
        <f>V187+0</f>
        <v>40</v>
      </c>
      <c r="AL187" s="9">
        <f>X187+0</f>
        <v>750</v>
      </c>
      <c r="AM187" s="13">
        <f t="shared" si="144"/>
        <v>1419.1495353159851</v>
      </c>
      <c r="AN187" s="9"/>
      <c r="AO187" s="9"/>
      <c r="AP187" s="9"/>
      <c r="AQ187" s="9"/>
      <c r="AR187" s="9"/>
    </row>
    <row r="188" spans="2:44" ht="75" customHeight="1">
      <c r="B188" s="259" t="s">
        <v>915</v>
      </c>
      <c r="C188" s="259"/>
      <c r="D188" s="259"/>
      <c r="E188" s="259"/>
      <c r="F188" s="259"/>
      <c r="G188" s="259"/>
      <c r="H188" s="259"/>
      <c r="I188" s="259"/>
      <c r="J188" s="259"/>
      <c r="K188" s="259"/>
      <c r="L188" s="259"/>
      <c r="M188" s="259"/>
      <c r="N188" s="259"/>
      <c r="O188" s="259"/>
      <c r="P188" s="259"/>
      <c r="Q188" s="259"/>
      <c r="R188" s="259"/>
      <c r="S188" s="259"/>
      <c r="T188" s="129"/>
      <c r="U188" s="39">
        <f>SUM(U182:U187)</f>
        <v>2529.7599814126388</v>
      </c>
      <c r="V188" s="81">
        <f>SUM(V182:V187)</f>
        <v>160</v>
      </c>
      <c r="W188" s="81">
        <f>SUM(W182:W187)</f>
        <v>160</v>
      </c>
      <c r="X188" s="81">
        <f>SUM(X182:X187)</f>
        <v>4500</v>
      </c>
      <c r="Y188" s="196">
        <f>SUM(Y182:Y187)</f>
        <v>7349.7599814126388</v>
      </c>
      <c r="Z188" s="38"/>
      <c r="AA188" s="38"/>
      <c r="AB188" s="38"/>
      <c r="AC188" s="38"/>
      <c r="AD188" s="38"/>
      <c r="AE188" s="175"/>
      <c r="AF188" s="184"/>
      <c r="AG188" s="11"/>
      <c r="AH188" s="12"/>
      <c r="AI188" s="12">
        <f>तेरीज!D29+0</f>
        <v>2529.7599814126388</v>
      </c>
      <c r="AJ188" s="11"/>
      <c r="AK188" s="11"/>
      <c r="AL188" s="11"/>
      <c r="AM188" s="12"/>
      <c r="AN188" s="11"/>
      <c r="AO188" s="11"/>
      <c r="AP188" s="11"/>
      <c r="AQ188" s="11"/>
      <c r="AR188" s="11"/>
    </row>
    <row r="189" spans="2:44" ht="70.150000000000006" customHeight="1">
      <c r="B189" s="2">
        <v>141</v>
      </c>
      <c r="C189" s="35" t="s">
        <v>6</v>
      </c>
      <c r="D189" s="36"/>
      <c r="E189" s="2">
        <v>120</v>
      </c>
      <c r="F189" s="109" t="s">
        <v>620</v>
      </c>
      <c r="G189" s="109" t="s">
        <v>7</v>
      </c>
      <c r="H189" s="109" t="s">
        <v>1306</v>
      </c>
      <c r="I189" s="2">
        <v>2011</v>
      </c>
      <c r="J189" s="37">
        <v>19</v>
      </c>
      <c r="K189" s="37">
        <v>18</v>
      </c>
      <c r="L189" s="38">
        <f t="shared" si="139"/>
        <v>342</v>
      </c>
      <c r="M189" s="39">
        <f t="shared" si="140"/>
        <v>31.784386617100374</v>
      </c>
      <c r="N189" s="38">
        <v>750</v>
      </c>
      <c r="O189" s="2">
        <v>15708</v>
      </c>
      <c r="P189" s="39">
        <f t="shared" si="141"/>
        <v>523107.43494423793</v>
      </c>
      <c r="Q189" s="41">
        <v>0.9</v>
      </c>
      <c r="R189" s="39">
        <v>1</v>
      </c>
      <c r="S189" s="39">
        <f t="shared" si="142"/>
        <v>470796.69144981413</v>
      </c>
      <c r="T189" s="129">
        <v>0.85</v>
      </c>
      <c r="U189" s="39">
        <f t="shared" si="159"/>
        <v>400.17718773234202</v>
      </c>
      <c r="V189" s="2">
        <v>30</v>
      </c>
      <c r="W189" s="2">
        <v>30</v>
      </c>
      <c r="X189" s="2">
        <v>750</v>
      </c>
      <c r="Y189" s="196">
        <f t="shared" ref="Y189:Y194" si="201">U189+V189+W189+X189</f>
        <v>1210.177187732342</v>
      </c>
      <c r="Z189" s="38"/>
      <c r="AA189" s="38"/>
      <c r="AB189" s="38"/>
      <c r="AC189" s="38"/>
      <c r="AD189" s="38"/>
      <c r="AE189" s="175"/>
      <c r="AF189" s="182"/>
      <c r="AG189" s="9">
        <f t="shared" si="143"/>
        <v>16458</v>
      </c>
      <c r="AH189" s="13">
        <f t="shared" ref="AH189:AH194" si="202">V189+0</f>
        <v>30</v>
      </c>
      <c r="AI189" s="13">
        <f t="shared" ref="AI189:AJ194" si="203">U189+0</f>
        <v>400.17718773234202</v>
      </c>
      <c r="AJ189" s="9">
        <f t="shared" si="203"/>
        <v>30</v>
      </c>
      <c r="AK189" s="9">
        <f t="shared" ref="AK189:AK194" si="204">V189+0</f>
        <v>30</v>
      </c>
      <c r="AL189" s="9">
        <f t="shared" ref="AL189:AL194" si="205">X189+0</f>
        <v>750</v>
      </c>
      <c r="AM189" s="13">
        <f t="shared" si="144"/>
        <v>1210.177187732342</v>
      </c>
      <c r="AN189" s="9"/>
      <c r="AO189" s="9"/>
      <c r="AP189" s="9"/>
      <c r="AQ189" s="9"/>
      <c r="AR189" s="9"/>
    </row>
    <row r="190" spans="2:44" ht="70.150000000000006" customHeight="1">
      <c r="B190" s="2">
        <v>142</v>
      </c>
      <c r="C190" s="35" t="s">
        <v>6</v>
      </c>
      <c r="D190" s="36"/>
      <c r="E190" s="2">
        <v>121</v>
      </c>
      <c r="F190" s="109" t="s">
        <v>1817</v>
      </c>
      <c r="G190" s="109" t="s">
        <v>7</v>
      </c>
      <c r="H190" s="208" t="s">
        <v>1306</v>
      </c>
      <c r="I190" s="2">
        <v>2025</v>
      </c>
      <c r="J190" s="37">
        <v>26</v>
      </c>
      <c r="K190" s="37">
        <v>11</v>
      </c>
      <c r="L190" s="38">
        <f t="shared" si="139"/>
        <v>286</v>
      </c>
      <c r="M190" s="39">
        <f t="shared" si="140"/>
        <v>26.57992565055762</v>
      </c>
      <c r="N190" s="81">
        <v>750</v>
      </c>
      <c r="O190" s="2">
        <v>15708</v>
      </c>
      <c r="P190" s="39">
        <f t="shared" si="141"/>
        <v>437452.41635687731</v>
      </c>
      <c r="Q190" s="45">
        <v>1</v>
      </c>
      <c r="R190" s="39">
        <v>1</v>
      </c>
      <c r="S190" s="39">
        <f t="shared" si="142"/>
        <v>437452.41635687731</v>
      </c>
      <c r="T190" s="129">
        <v>0.85</v>
      </c>
      <c r="U190" s="39">
        <f t="shared" si="159"/>
        <v>371.83455390334569</v>
      </c>
      <c r="V190" s="2">
        <v>30</v>
      </c>
      <c r="W190" s="2">
        <v>30</v>
      </c>
      <c r="X190" s="2">
        <v>750</v>
      </c>
      <c r="Y190" s="196">
        <f t="shared" si="201"/>
        <v>1181.8345539033457</v>
      </c>
      <c r="Z190" s="38"/>
      <c r="AA190" s="38"/>
      <c r="AB190" s="38"/>
      <c r="AC190" s="38"/>
      <c r="AD190" s="38"/>
      <c r="AE190" s="175"/>
      <c r="AF190" s="185"/>
      <c r="AG190" s="14">
        <f t="shared" si="143"/>
        <v>16458</v>
      </c>
      <c r="AH190" s="15">
        <f t="shared" si="202"/>
        <v>30</v>
      </c>
      <c r="AI190" s="15">
        <f t="shared" si="203"/>
        <v>371.83455390334569</v>
      </c>
      <c r="AJ190" s="14">
        <f t="shared" si="203"/>
        <v>30</v>
      </c>
      <c r="AK190" s="14">
        <f t="shared" si="204"/>
        <v>30</v>
      </c>
      <c r="AL190" s="14">
        <f t="shared" si="205"/>
        <v>750</v>
      </c>
      <c r="AM190" s="15">
        <f t="shared" si="144"/>
        <v>1181.8345539033457</v>
      </c>
      <c r="AN190" s="14"/>
      <c r="AO190" s="14"/>
      <c r="AP190" s="14"/>
      <c r="AQ190" s="14"/>
      <c r="AR190" s="14"/>
    </row>
    <row r="191" spans="2:44" ht="70.150000000000006" customHeight="1">
      <c r="B191" s="2">
        <v>143</v>
      </c>
      <c r="C191" s="35" t="s">
        <v>6</v>
      </c>
      <c r="D191" s="36"/>
      <c r="E191" s="2">
        <v>122</v>
      </c>
      <c r="F191" s="109" t="s">
        <v>621</v>
      </c>
      <c r="G191" s="109" t="s">
        <v>7</v>
      </c>
      <c r="H191" s="109" t="s">
        <v>222</v>
      </c>
      <c r="I191" s="2">
        <v>1936</v>
      </c>
      <c r="J191" s="37">
        <v>26</v>
      </c>
      <c r="K191" s="37">
        <v>17</v>
      </c>
      <c r="L191" s="38">
        <f t="shared" si="139"/>
        <v>442</v>
      </c>
      <c r="M191" s="39">
        <f t="shared" si="140"/>
        <v>41.078066914498145</v>
      </c>
      <c r="N191" s="81">
        <v>0</v>
      </c>
      <c r="O191" s="2">
        <v>0</v>
      </c>
      <c r="P191" s="39">
        <f t="shared" si="141"/>
        <v>0</v>
      </c>
      <c r="Q191" s="45">
        <v>1</v>
      </c>
      <c r="R191" s="39">
        <v>1</v>
      </c>
      <c r="S191" s="39">
        <f t="shared" si="142"/>
        <v>0</v>
      </c>
      <c r="T191" s="129">
        <v>0</v>
      </c>
      <c r="U191" s="39">
        <f t="shared" si="159"/>
        <v>0</v>
      </c>
      <c r="V191" s="2">
        <v>0</v>
      </c>
      <c r="W191" s="2">
        <v>0</v>
      </c>
      <c r="X191" s="2">
        <v>0</v>
      </c>
      <c r="Y191" s="196">
        <f t="shared" si="201"/>
        <v>0</v>
      </c>
      <c r="Z191" s="38"/>
      <c r="AA191" s="38"/>
      <c r="AB191" s="38"/>
      <c r="AC191" s="38"/>
      <c r="AD191" s="38"/>
      <c r="AE191" s="175"/>
      <c r="AF191" s="185"/>
      <c r="AG191" s="14">
        <f t="shared" si="143"/>
        <v>0</v>
      </c>
      <c r="AH191" s="15">
        <f t="shared" si="202"/>
        <v>0</v>
      </c>
      <c r="AI191" s="15">
        <f t="shared" si="203"/>
        <v>0</v>
      </c>
      <c r="AJ191" s="14">
        <f t="shared" si="203"/>
        <v>0</v>
      </c>
      <c r="AK191" s="14">
        <f t="shared" si="204"/>
        <v>0</v>
      </c>
      <c r="AL191" s="14">
        <f t="shared" si="205"/>
        <v>0</v>
      </c>
      <c r="AM191" s="15">
        <f t="shared" si="144"/>
        <v>0</v>
      </c>
      <c r="AN191" s="14"/>
      <c r="AO191" s="14"/>
      <c r="AP191" s="14"/>
      <c r="AQ191" s="14"/>
      <c r="AR191" s="14"/>
    </row>
    <row r="192" spans="2:44" ht="70.150000000000006" customHeight="1">
      <c r="B192" s="2">
        <v>144</v>
      </c>
      <c r="C192" s="35" t="s">
        <v>6</v>
      </c>
      <c r="D192" s="36"/>
      <c r="E192" s="2">
        <v>123</v>
      </c>
      <c r="F192" s="109" t="s">
        <v>161</v>
      </c>
      <c r="G192" s="109" t="s">
        <v>622</v>
      </c>
      <c r="H192" s="109" t="s">
        <v>233</v>
      </c>
      <c r="I192" s="2">
        <v>2013</v>
      </c>
      <c r="J192" s="37">
        <v>26</v>
      </c>
      <c r="K192" s="37">
        <v>12</v>
      </c>
      <c r="L192" s="38">
        <f t="shared" si="139"/>
        <v>312</v>
      </c>
      <c r="M192" s="39">
        <f t="shared" si="140"/>
        <v>28.996282527881043</v>
      </c>
      <c r="N192" s="38">
        <v>750</v>
      </c>
      <c r="O192" s="2">
        <v>15708</v>
      </c>
      <c r="P192" s="39">
        <f t="shared" si="141"/>
        <v>477220.81784386619</v>
      </c>
      <c r="Q192" s="41">
        <v>0.9</v>
      </c>
      <c r="R192" s="39">
        <v>1</v>
      </c>
      <c r="S192" s="39">
        <f t="shared" si="142"/>
        <v>429498.73605947959</v>
      </c>
      <c r="T192" s="129">
        <v>0.85</v>
      </c>
      <c r="U192" s="39">
        <f t="shared" si="159"/>
        <v>365.07392565055767</v>
      </c>
      <c r="V192" s="2">
        <v>30</v>
      </c>
      <c r="W192" s="2">
        <v>30</v>
      </c>
      <c r="X192" s="2">
        <v>750</v>
      </c>
      <c r="Y192" s="196">
        <f t="shared" si="201"/>
        <v>1175.0739256505576</v>
      </c>
      <c r="Z192" s="38"/>
      <c r="AA192" s="38"/>
      <c r="AB192" s="38"/>
      <c r="AC192" s="38"/>
      <c r="AD192" s="38"/>
      <c r="AE192" s="175"/>
      <c r="AF192" s="185"/>
      <c r="AG192" s="14">
        <f t="shared" si="143"/>
        <v>16458</v>
      </c>
      <c r="AH192" s="15">
        <f t="shared" si="202"/>
        <v>30</v>
      </c>
      <c r="AI192" s="15">
        <f t="shared" si="203"/>
        <v>365.07392565055767</v>
      </c>
      <c r="AJ192" s="14">
        <f t="shared" si="203"/>
        <v>30</v>
      </c>
      <c r="AK192" s="14">
        <f t="shared" si="204"/>
        <v>30</v>
      </c>
      <c r="AL192" s="14">
        <f t="shared" si="205"/>
        <v>750</v>
      </c>
      <c r="AM192" s="15">
        <f t="shared" si="144"/>
        <v>1175.0739256505576</v>
      </c>
      <c r="AN192" s="14"/>
      <c r="AO192" s="14"/>
      <c r="AP192" s="14"/>
      <c r="AQ192" s="14"/>
      <c r="AR192" s="14"/>
    </row>
    <row r="193" spans="2:44" ht="70.150000000000006" customHeight="1">
      <c r="B193" s="81">
        <v>145</v>
      </c>
      <c r="C193" s="35" t="s">
        <v>6</v>
      </c>
      <c r="D193" s="36"/>
      <c r="E193" s="2" t="s">
        <v>1430</v>
      </c>
      <c r="F193" s="109" t="s">
        <v>161</v>
      </c>
      <c r="G193" s="121" t="s">
        <v>1604</v>
      </c>
      <c r="H193" s="109" t="s">
        <v>1603</v>
      </c>
      <c r="I193" s="2">
        <v>2024</v>
      </c>
      <c r="J193" s="37">
        <v>16</v>
      </c>
      <c r="K193" s="37">
        <v>27</v>
      </c>
      <c r="L193" s="38">
        <f t="shared" ref="L193" si="206">J193*K193</f>
        <v>432</v>
      </c>
      <c r="M193" s="39">
        <f t="shared" ref="M193" si="207">L193/10.76</f>
        <v>40.148698884758367</v>
      </c>
      <c r="N193" s="38">
        <v>750</v>
      </c>
      <c r="O193" s="2">
        <v>15708</v>
      </c>
      <c r="P193" s="39">
        <f t="shared" ref="P193" si="208">M193*AG193</f>
        <v>660767.28624535317</v>
      </c>
      <c r="Q193" s="41">
        <v>1</v>
      </c>
      <c r="R193" s="39">
        <v>1</v>
      </c>
      <c r="S193" s="39">
        <f t="shared" ref="S193" si="209">M193*AG193*Q193*R193</f>
        <v>660767.28624535317</v>
      </c>
      <c r="T193" s="129">
        <v>0.85</v>
      </c>
      <c r="U193" s="39">
        <f t="shared" ref="U193" si="210">S193/1000*T193</f>
        <v>561.65219330855018</v>
      </c>
      <c r="V193" s="2">
        <v>40</v>
      </c>
      <c r="W193" s="2">
        <v>40</v>
      </c>
      <c r="X193" s="2">
        <v>750</v>
      </c>
      <c r="Y193" s="196">
        <f t="shared" si="201"/>
        <v>1391.6521933085501</v>
      </c>
      <c r="Z193" s="38"/>
      <c r="AA193" s="38"/>
      <c r="AB193" s="38"/>
      <c r="AC193" s="38"/>
      <c r="AD193" s="38"/>
      <c r="AE193" s="175"/>
      <c r="AF193" s="184"/>
      <c r="AG193" s="11">
        <f t="shared" ref="AG193" si="211">SUM(N193:O193)</f>
        <v>16458</v>
      </c>
      <c r="AH193" s="12">
        <f t="shared" si="202"/>
        <v>40</v>
      </c>
      <c r="AI193" s="12">
        <f t="shared" ref="AI193" si="212">U193+0</f>
        <v>561.65219330855018</v>
      </c>
      <c r="AJ193" s="11">
        <f t="shared" ref="AJ193" si="213">V193+0</f>
        <v>40</v>
      </c>
      <c r="AK193" s="11">
        <f t="shared" si="204"/>
        <v>40</v>
      </c>
      <c r="AL193" s="11">
        <f t="shared" si="205"/>
        <v>750</v>
      </c>
      <c r="AM193" s="12">
        <f t="shared" ref="AM193" si="214">AI193+AJ193+AK193+AL193</f>
        <v>1391.6521933085501</v>
      </c>
      <c r="AN193" s="11"/>
      <c r="AO193" s="11"/>
      <c r="AP193" s="11"/>
      <c r="AQ193" s="11"/>
      <c r="AR193" s="11"/>
    </row>
    <row r="194" spans="2:44" ht="70.150000000000006" customHeight="1">
      <c r="B194" s="81"/>
      <c r="C194" s="35" t="s">
        <v>6</v>
      </c>
      <c r="D194" s="36"/>
      <c r="E194" s="2" t="s">
        <v>1431</v>
      </c>
      <c r="F194" s="121" t="s">
        <v>1432</v>
      </c>
      <c r="G194" s="109" t="s">
        <v>7</v>
      </c>
      <c r="H194" s="109" t="s">
        <v>277</v>
      </c>
      <c r="I194" s="2">
        <v>1996</v>
      </c>
      <c r="J194" s="37">
        <v>16</v>
      </c>
      <c r="K194" s="37">
        <v>27</v>
      </c>
      <c r="L194" s="38">
        <f t="shared" si="139"/>
        <v>432</v>
      </c>
      <c r="M194" s="39">
        <f t="shared" si="140"/>
        <v>40.148698884758367</v>
      </c>
      <c r="N194" s="38">
        <v>750</v>
      </c>
      <c r="O194" s="2">
        <v>11088</v>
      </c>
      <c r="P194" s="39">
        <f t="shared" si="141"/>
        <v>475280.29739776958</v>
      </c>
      <c r="Q194" s="41">
        <v>0.85</v>
      </c>
      <c r="R194" s="39">
        <v>1</v>
      </c>
      <c r="S194" s="39">
        <f t="shared" si="142"/>
        <v>403988.25278810412</v>
      </c>
      <c r="T194" s="129">
        <v>0.75</v>
      </c>
      <c r="U194" s="39">
        <f t="shared" si="159"/>
        <v>302.99118959107807</v>
      </c>
      <c r="V194" s="2">
        <v>40</v>
      </c>
      <c r="W194" s="2">
        <v>40</v>
      </c>
      <c r="X194" s="2">
        <v>200</v>
      </c>
      <c r="Y194" s="196">
        <f t="shared" si="201"/>
        <v>582.99118959107807</v>
      </c>
      <c r="Z194" s="38"/>
      <c r="AA194" s="38"/>
      <c r="AB194" s="38"/>
      <c r="AC194" s="38"/>
      <c r="AD194" s="38"/>
      <c r="AE194" s="175"/>
      <c r="AF194" s="184"/>
      <c r="AG194" s="11">
        <f t="shared" si="143"/>
        <v>11838</v>
      </c>
      <c r="AH194" s="12">
        <f t="shared" si="202"/>
        <v>40</v>
      </c>
      <c r="AI194" s="12">
        <f t="shared" si="203"/>
        <v>302.99118959107807</v>
      </c>
      <c r="AJ194" s="11">
        <f t="shared" si="203"/>
        <v>40</v>
      </c>
      <c r="AK194" s="11">
        <f t="shared" si="204"/>
        <v>40</v>
      </c>
      <c r="AL194" s="11">
        <f t="shared" si="205"/>
        <v>200</v>
      </c>
      <c r="AM194" s="12">
        <f t="shared" si="144"/>
        <v>582.99118959107807</v>
      </c>
      <c r="AN194" s="11"/>
      <c r="AO194" s="11"/>
      <c r="AP194" s="11"/>
      <c r="AQ194" s="11"/>
      <c r="AR194" s="11"/>
    </row>
    <row r="195" spans="2:44" ht="75" customHeight="1">
      <c r="B195" s="259" t="s">
        <v>915</v>
      </c>
      <c r="C195" s="259"/>
      <c r="D195" s="259"/>
      <c r="E195" s="259"/>
      <c r="F195" s="259"/>
      <c r="G195" s="259"/>
      <c r="H195" s="259"/>
      <c r="I195" s="259"/>
      <c r="J195" s="259"/>
      <c r="K195" s="259"/>
      <c r="L195" s="259"/>
      <c r="M195" s="259"/>
      <c r="N195" s="259"/>
      <c r="O195" s="259"/>
      <c r="P195" s="259"/>
      <c r="Q195" s="259"/>
      <c r="R195" s="259"/>
      <c r="S195" s="259"/>
      <c r="T195" s="129"/>
      <c r="U195" s="39">
        <f>SUM(U189:U194)</f>
        <v>2001.7290501858738</v>
      </c>
      <c r="V195" s="81">
        <f>SUM(V189:V194)</f>
        <v>170</v>
      </c>
      <c r="W195" s="81">
        <f>SUM(W189:W194)</f>
        <v>170</v>
      </c>
      <c r="X195" s="81">
        <f>SUM(X189:X194)</f>
        <v>3200</v>
      </c>
      <c r="Y195" s="196">
        <f>SUM(Y189:Y194)</f>
        <v>5541.7290501858743</v>
      </c>
      <c r="Z195" s="38"/>
      <c r="AA195" s="38"/>
      <c r="AB195" s="38"/>
      <c r="AC195" s="38"/>
      <c r="AD195" s="38"/>
      <c r="AE195" s="175"/>
      <c r="AF195" s="184"/>
      <c r="AG195" s="11"/>
      <c r="AH195" s="12"/>
      <c r="AI195" s="12">
        <f>तेरीज!D30+0</f>
        <v>2001.7290501858738</v>
      </c>
      <c r="AJ195" s="11"/>
      <c r="AK195" s="11"/>
      <c r="AL195" s="11"/>
      <c r="AM195" s="12"/>
      <c r="AN195" s="11"/>
      <c r="AO195" s="11"/>
      <c r="AP195" s="11"/>
      <c r="AQ195" s="11"/>
      <c r="AR195" s="11"/>
    </row>
    <row r="196" spans="2:44" ht="75" customHeight="1">
      <c r="B196" s="171">
        <v>146</v>
      </c>
      <c r="C196" s="172" t="s">
        <v>6</v>
      </c>
      <c r="D196" s="173"/>
      <c r="E196" s="171" t="s">
        <v>1622</v>
      </c>
      <c r="F196" s="109" t="s">
        <v>169</v>
      </c>
      <c r="G196" s="109" t="s">
        <v>1721</v>
      </c>
      <c r="H196" s="109" t="s">
        <v>1623</v>
      </c>
      <c r="I196" s="2">
        <v>2025</v>
      </c>
      <c r="J196" s="37">
        <v>22</v>
      </c>
      <c r="K196" s="37">
        <v>24</v>
      </c>
      <c r="L196" s="38">
        <f t="shared" si="139"/>
        <v>528</v>
      </c>
      <c r="M196" s="39">
        <f t="shared" si="140"/>
        <v>49.070631970260223</v>
      </c>
      <c r="N196" s="38">
        <v>750</v>
      </c>
      <c r="O196" s="2">
        <v>15708</v>
      </c>
      <c r="P196" s="39">
        <f t="shared" si="141"/>
        <v>807604.46096654271</v>
      </c>
      <c r="Q196" s="41">
        <v>1</v>
      </c>
      <c r="R196" s="39">
        <v>1</v>
      </c>
      <c r="S196" s="39">
        <f t="shared" si="142"/>
        <v>807604.46096654271</v>
      </c>
      <c r="T196" s="129">
        <v>0.85</v>
      </c>
      <c r="U196" s="39">
        <f t="shared" si="159"/>
        <v>686.46379182156124</v>
      </c>
      <c r="V196" s="2">
        <v>30</v>
      </c>
      <c r="W196" s="2">
        <v>30</v>
      </c>
      <c r="X196" s="2">
        <v>750</v>
      </c>
      <c r="Y196" s="196">
        <f t="shared" ref="Y196:Y201" si="215">U196+V196+W196+X196</f>
        <v>1496.4637918215612</v>
      </c>
      <c r="Z196" s="38"/>
      <c r="AA196" s="38"/>
      <c r="AB196" s="38"/>
      <c r="AC196" s="38"/>
      <c r="AD196" s="38"/>
      <c r="AE196" s="175"/>
      <c r="AF196" s="182"/>
      <c r="AG196" s="10">
        <f t="shared" si="143"/>
        <v>16458</v>
      </c>
      <c r="AH196" s="16">
        <f t="shared" ref="AH196:AH201" si="216">V196+0</f>
        <v>30</v>
      </c>
      <c r="AI196" s="16">
        <f t="shared" ref="AI196:AJ201" si="217">U196+0</f>
        <v>686.46379182156124</v>
      </c>
      <c r="AJ196" s="10">
        <f t="shared" si="217"/>
        <v>30</v>
      </c>
      <c r="AK196" s="10">
        <f t="shared" ref="AK196:AK201" si="218">V196+0</f>
        <v>30</v>
      </c>
      <c r="AL196" s="10">
        <f t="shared" ref="AL196:AL201" si="219">X196+0</f>
        <v>750</v>
      </c>
      <c r="AM196" s="16">
        <f t="shared" si="144"/>
        <v>1496.4637918215612</v>
      </c>
    </row>
    <row r="197" spans="2:44" ht="75" customHeight="1">
      <c r="B197" s="171"/>
      <c r="C197" s="172"/>
      <c r="D197" s="173"/>
      <c r="E197" s="171" t="s">
        <v>1764</v>
      </c>
      <c r="F197" s="109" t="s">
        <v>1818</v>
      </c>
      <c r="G197" s="109" t="s">
        <v>7</v>
      </c>
      <c r="H197" s="109" t="s">
        <v>227</v>
      </c>
      <c r="I197" s="2">
        <v>2013</v>
      </c>
      <c r="J197" s="37">
        <v>10</v>
      </c>
      <c r="K197" s="37">
        <v>27</v>
      </c>
      <c r="L197" s="38">
        <f t="shared" si="139"/>
        <v>270</v>
      </c>
      <c r="M197" s="39">
        <f t="shared" si="140"/>
        <v>25.092936802973977</v>
      </c>
      <c r="N197" s="81">
        <v>750</v>
      </c>
      <c r="O197" s="2">
        <v>0</v>
      </c>
      <c r="P197" s="39">
        <f t="shared" si="141"/>
        <v>18819.702602230482</v>
      </c>
      <c r="Q197" s="46">
        <v>1</v>
      </c>
      <c r="R197" s="39">
        <v>1</v>
      </c>
      <c r="S197" s="39">
        <f t="shared" si="142"/>
        <v>18819.702602230482</v>
      </c>
      <c r="T197" s="129">
        <v>1.6</v>
      </c>
      <c r="U197" s="39">
        <f t="shared" si="159"/>
        <v>30.111524163568774</v>
      </c>
      <c r="V197" s="2">
        <v>0</v>
      </c>
      <c r="W197" s="2">
        <v>0</v>
      </c>
      <c r="X197" s="2">
        <v>0</v>
      </c>
      <c r="Y197" s="196">
        <f t="shared" si="215"/>
        <v>30.111524163568774</v>
      </c>
      <c r="Z197" s="38"/>
      <c r="AA197" s="38"/>
      <c r="AB197" s="38"/>
      <c r="AC197" s="38"/>
      <c r="AD197" s="38"/>
      <c r="AE197" s="175"/>
      <c r="AF197" s="185"/>
      <c r="AG197" s="14">
        <f t="shared" si="143"/>
        <v>750</v>
      </c>
      <c r="AH197" s="15">
        <f t="shared" si="216"/>
        <v>0</v>
      </c>
      <c r="AI197" s="15">
        <f t="shared" si="217"/>
        <v>30.111524163568774</v>
      </c>
      <c r="AJ197" s="14">
        <f t="shared" si="217"/>
        <v>0</v>
      </c>
      <c r="AK197" s="14">
        <f t="shared" si="218"/>
        <v>0</v>
      </c>
      <c r="AL197" s="14">
        <f t="shared" si="219"/>
        <v>0</v>
      </c>
      <c r="AM197" s="15">
        <f t="shared" si="144"/>
        <v>30.111524163568774</v>
      </c>
      <c r="AN197" s="14"/>
      <c r="AO197" s="14"/>
      <c r="AP197" s="14"/>
      <c r="AQ197" s="14"/>
      <c r="AR197" s="14"/>
    </row>
    <row r="198" spans="2:44" ht="75" customHeight="1">
      <c r="B198" s="2">
        <v>147</v>
      </c>
      <c r="C198" s="35" t="s">
        <v>6</v>
      </c>
      <c r="D198" s="36"/>
      <c r="E198" s="171" t="s">
        <v>1819</v>
      </c>
      <c r="F198" s="109" t="s">
        <v>1821</v>
      </c>
      <c r="G198" s="109" t="s">
        <v>7</v>
      </c>
      <c r="H198" s="109" t="s">
        <v>278</v>
      </c>
      <c r="I198" s="2">
        <v>2009</v>
      </c>
      <c r="J198" s="37">
        <v>11</v>
      </c>
      <c r="K198" s="37">
        <v>25</v>
      </c>
      <c r="L198" s="38">
        <f t="shared" ref="L198" si="220">J198*K198</f>
        <v>275</v>
      </c>
      <c r="M198" s="39">
        <f t="shared" ref="M198" si="221">L198/10.76</f>
        <v>25.557620817843866</v>
      </c>
      <c r="N198" s="38">
        <v>750</v>
      </c>
      <c r="O198" s="2">
        <v>11088</v>
      </c>
      <c r="P198" s="39">
        <f t="shared" ref="P198" si="222">M198*AG198</f>
        <v>302551.11524163571</v>
      </c>
      <c r="Q198" s="41">
        <v>0.85</v>
      </c>
      <c r="R198" s="39">
        <v>1</v>
      </c>
      <c r="S198" s="39">
        <f t="shared" ref="S198" si="223">M198*AG198*Q198*R198</f>
        <v>257168.44795539035</v>
      </c>
      <c r="T198" s="129">
        <v>0.75</v>
      </c>
      <c r="U198" s="39">
        <f t="shared" ref="U198" si="224">S198/1000*T198</f>
        <v>192.8763359665428</v>
      </c>
      <c r="V198" s="2">
        <v>30</v>
      </c>
      <c r="W198" s="2">
        <v>30</v>
      </c>
      <c r="X198" s="2">
        <v>750</v>
      </c>
      <c r="Y198" s="196">
        <f t="shared" si="215"/>
        <v>1002.8763359665428</v>
      </c>
      <c r="Z198" s="38"/>
      <c r="AA198" s="38"/>
      <c r="AB198" s="38"/>
      <c r="AC198" s="38"/>
      <c r="AD198" s="38"/>
      <c r="AE198" s="175"/>
      <c r="AF198" s="182"/>
      <c r="AG198" s="9">
        <f t="shared" ref="AG198" si="225">SUM(N198:O198)</f>
        <v>11838</v>
      </c>
      <c r="AH198" s="13">
        <f t="shared" si="216"/>
        <v>30</v>
      </c>
      <c r="AI198" s="13">
        <f t="shared" ref="AI198" si="226">U198+0</f>
        <v>192.8763359665428</v>
      </c>
      <c r="AJ198" s="9">
        <f t="shared" ref="AJ198" si="227">V198+0</f>
        <v>30</v>
      </c>
      <c r="AK198" s="9">
        <f t="shared" si="218"/>
        <v>30</v>
      </c>
      <c r="AL198" s="9">
        <f t="shared" si="219"/>
        <v>750</v>
      </c>
      <c r="AM198" s="13">
        <f t="shared" ref="AM198" si="228">AI198+AJ198+AK198+AL198</f>
        <v>1002.8763359665428</v>
      </c>
      <c r="AN198" s="9"/>
      <c r="AO198" s="9"/>
      <c r="AP198" s="9"/>
      <c r="AQ198" s="9"/>
      <c r="AR198" s="9"/>
    </row>
    <row r="199" spans="2:44" ht="75" customHeight="1">
      <c r="B199" s="2">
        <v>147</v>
      </c>
      <c r="C199" s="35" t="s">
        <v>6</v>
      </c>
      <c r="D199" s="36"/>
      <c r="E199" s="171" t="s">
        <v>1820</v>
      </c>
      <c r="F199" s="109" t="s">
        <v>1822</v>
      </c>
      <c r="G199" s="109" t="s">
        <v>7</v>
      </c>
      <c r="H199" s="109" t="s">
        <v>278</v>
      </c>
      <c r="I199" s="2">
        <v>2009</v>
      </c>
      <c r="J199" s="37">
        <v>11</v>
      </c>
      <c r="K199" s="37">
        <v>25</v>
      </c>
      <c r="L199" s="38">
        <f t="shared" si="139"/>
        <v>275</v>
      </c>
      <c r="M199" s="39">
        <f t="shared" si="140"/>
        <v>25.557620817843866</v>
      </c>
      <c r="N199" s="38">
        <v>750</v>
      </c>
      <c r="O199" s="2">
        <v>11088</v>
      </c>
      <c r="P199" s="39">
        <f t="shared" si="141"/>
        <v>302551.11524163571</v>
      </c>
      <c r="Q199" s="41">
        <v>0.85</v>
      </c>
      <c r="R199" s="39">
        <v>1</v>
      </c>
      <c r="S199" s="39">
        <f t="shared" si="142"/>
        <v>257168.44795539035</v>
      </c>
      <c r="T199" s="129">
        <v>0.75</v>
      </c>
      <c r="U199" s="39">
        <f t="shared" si="159"/>
        <v>192.8763359665428</v>
      </c>
      <c r="V199" s="2">
        <v>30</v>
      </c>
      <c r="W199" s="2">
        <v>30</v>
      </c>
      <c r="X199" s="2">
        <v>200</v>
      </c>
      <c r="Y199" s="196">
        <f t="shared" si="215"/>
        <v>452.8763359665428</v>
      </c>
      <c r="Z199" s="38"/>
      <c r="AA199" s="38"/>
      <c r="AB199" s="38"/>
      <c r="AC199" s="38"/>
      <c r="AD199" s="38"/>
      <c r="AE199" s="175"/>
      <c r="AF199" s="182"/>
      <c r="AG199" s="9">
        <f t="shared" si="143"/>
        <v>11838</v>
      </c>
      <c r="AH199" s="13">
        <f t="shared" si="216"/>
        <v>30</v>
      </c>
      <c r="AI199" s="13">
        <f t="shared" si="217"/>
        <v>192.8763359665428</v>
      </c>
      <c r="AJ199" s="9">
        <f t="shared" si="217"/>
        <v>30</v>
      </c>
      <c r="AK199" s="9">
        <f t="shared" si="218"/>
        <v>30</v>
      </c>
      <c r="AL199" s="9">
        <f t="shared" si="219"/>
        <v>200</v>
      </c>
      <c r="AM199" s="13">
        <f t="shared" si="144"/>
        <v>452.8763359665428</v>
      </c>
      <c r="AN199" s="9"/>
      <c r="AO199" s="9"/>
      <c r="AP199" s="9"/>
      <c r="AQ199" s="9"/>
      <c r="AR199" s="9"/>
    </row>
    <row r="200" spans="2:44" ht="75" customHeight="1">
      <c r="B200" s="2">
        <v>148</v>
      </c>
      <c r="C200" s="35" t="s">
        <v>6</v>
      </c>
      <c r="D200" s="36"/>
      <c r="E200" s="2">
        <v>127</v>
      </c>
      <c r="F200" s="109" t="s">
        <v>161</v>
      </c>
      <c r="G200" s="109" t="s">
        <v>623</v>
      </c>
      <c r="H200" s="109" t="s">
        <v>258</v>
      </c>
      <c r="I200" s="2">
        <v>2015</v>
      </c>
      <c r="J200" s="37">
        <v>23</v>
      </c>
      <c r="K200" s="37">
        <v>24</v>
      </c>
      <c r="L200" s="38">
        <f t="shared" si="139"/>
        <v>552</v>
      </c>
      <c r="M200" s="39">
        <f t="shared" si="140"/>
        <v>51.301115241635692</v>
      </c>
      <c r="N200" s="38">
        <v>750</v>
      </c>
      <c r="O200" s="2">
        <v>15708</v>
      </c>
      <c r="P200" s="39">
        <f t="shared" si="141"/>
        <v>844313.75464684027</v>
      </c>
      <c r="Q200" s="41">
        <v>0.95</v>
      </c>
      <c r="R200" s="39">
        <v>1</v>
      </c>
      <c r="S200" s="39">
        <f t="shared" si="142"/>
        <v>802098.06691449822</v>
      </c>
      <c r="T200" s="129">
        <v>0.85</v>
      </c>
      <c r="U200" s="39">
        <f t="shared" si="159"/>
        <v>681.7833568773234</v>
      </c>
      <c r="V200" s="2">
        <v>30</v>
      </c>
      <c r="W200" s="2">
        <v>30</v>
      </c>
      <c r="X200" s="2">
        <v>750</v>
      </c>
      <c r="Y200" s="196">
        <f t="shared" si="215"/>
        <v>1491.7833568773235</v>
      </c>
      <c r="Z200" s="38"/>
      <c r="AA200" s="38"/>
      <c r="AB200" s="38"/>
      <c r="AC200" s="38"/>
      <c r="AD200" s="38"/>
      <c r="AE200" s="175"/>
      <c r="AF200" s="182"/>
      <c r="AG200" s="10">
        <f t="shared" si="143"/>
        <v>16458</v>
      </c>
      <c r="AH200" s="16">
        <f t="shared" si="216"/>
        <v>30</v>
      </c>
      <c r="AI200" s="16">
        <f t="shared" si="217"/>
        <v>681.7833568773234</v>
      </c>
      <c r="AJ200" s="10">
        <f t="shared" si="217"/>
        <v>30</v>
      </c>
      <c r="AK200" s="10">
        <f t="shared" si="218"/>
        <v>30</v>
      </c>
      <c r="AL200" s="10">
        <f t="shared" si="219"/>
        <v>750</v>
      </c>
      <c r="AM200" s="16">
        <f t="shared" si="144"/>
        <v>1491.7833568773235</v>
      </c>
    </row>
    <row r="201" spans="2:44" ht="75" customHeight="1">
      <c r="B201" s="2">
        <v>149</v>
      </c>
      <c r="C201" s="35" t="s">
        <v>6</v>
      </c>
      <c r="D201" s="36"/>
      <c r="E201" s="2">
        <v>128</v>
      </c>
      <c r="F201" s="109" t="s">
        <v>161</v>
      </c>
      <c r="G201" s="109" t="s">
        <v>624</v>
      </c>
      <c r="H201" s="109" t="s">
        <v>252</v>
      </c>
      <c r="I201" s="2">
        <v>2008</v>
      </c>
      <c r="J201" s="37">
        <v>15</v>
      </c>
      <c r="K201" s="37">
        <v>16</v>
      </c>
      <c r="L201" s="38">
        <f t="shared" si="139"/>
        <v>240</v>
      </c>
      <c r="M201" s="39">
        <f t="shared" si="140"/>
        <v>22.304832713754646</v>
      </c>
      <c r="N201" s="38">
        <v>750</v>
      </c>
      <c r="O201" s="2">
        <v>15708</v>
      </c>
      <c r="P201" s="39">
        <f t="shared" si="141"/>
        <v>367092.93680297397</v>
      </c>
      <c r="Q201" s="41">
        <v>0.9</v>
      </c>
      <c r="R201" s="39">
        <v>1</v>
      </c>
      <c r="S201" s="39">
        <f t="shared" si="142"/>
        <v>330383.64312267659</v>
      </c>
      <c r="T201" s="129">
        <v>0.85</v>
      </c>
      <c r="U201" s="39">
        <f t="shared" si="159"/>
        <v>280.82609665427509</v>
      </c>
      <c r="V201" s="2">
        <v>20</v>
      </c>
      <c r="W201" s="2">
        <v>20</v>
      </c>
      <c r="X201" s="2">
        <v>750</v>
      </c>
      <c r="Y201" s="196">
        <f t="shared" si="215"/>
        <v>1070.826096654275</v>
      </c>
      <c r="Z201" s="38"/>
      <c r="AA201" s="38"/>
      <c r="AB201" s="38"/>
      <c r="AC201" s="38"/>
      <c r="AD201" s="38"/>
      <c r="AE201" s="175"/>
      <c r="AF201" s="182"/>
      <c r="AG201" s="10">
        <f t="shared" si="143"/>
        <v>16458</v>
      </c>
      <c r="AH201" s="16">
        <f t="shared" si="216"/>
        <v>20</v>
      </c>
      <c r="AI201" s="16">
        <f t="shared" si="217"/>
        <v>280.82609665427509</v>
      </c>
      <c r="AJ201" s="10">
        <f t="shared" si="217"/>
        <v>20</v>
      </c>
      <c r="AK201" s="10">
        <f t="shared" si="218"/>
        <v>20</v>
      </c>
      <c r="AL201" s="10">
        <f t="shared" si="219"/>
        <v>750</v>
      </c>
      <c r="AM201" s="16">
        <f t="shared" si="144"/>
        <v>1070.826096654275</v>
      </c>
    </row>
    <row r="202" spans="2:44" ht="75" customHeight="1">
      <c r="B202" s="259" t="s">
        <v>915</v>
      </c>
      <c r="C202" s="259"/>
      <c r="D202" s="259"/>
      <c r="E202" s="259"/>
      <c r="F202" s="259"/>
      <c r="G202" s="259"/>
      <c r="H202" s="259"/>
      <c r="I202" s="259"/>
      <c r="J202" s="259"/>
      <c r="K202" s="259"/>
      <c r="L202" s="259"/>
      <c r="M202" s="259"/>
      <c r="N202" s="259"/>
      <c r="O202" s="259"/>
      <c r="P202" s="259"/>
      <c r="Q202" s="259"/>
      <c r="R202" s="259"/>
      <c r="S202" s="259"/>
      <c r="T202" s="129"/>
      <c r="U202" s="39">
        <f>SUM(U196:U201)</f>
        <v>2064.9374414498143</v>
      </c>
      <c r="V202" s="81">
        <f>SUM(V196:V201)</f>
        <v>140</v>
      </c>
      <c r="W202" s="81">
        <f>SUM(W196:W201)</f>
        <v>140</v>
      </c>
      <c r="X202" s="81">
        <f>SUM(X196:X201)</f>
        <v>3200</v>
      </c>
      <c r="Y202" s="196">
        <f>SUM(Y196:Y201)</f>
        <v>5544.9374414498143</v>
      </c>
      <c r="Z202" s="38"/>
      <c r="AA202" s="38"/>
      <c r="AB202" s="38"/>
      <c r="AC202" s="38"/>
      <c r="AD202" s="38"/>
      <c r="AE202" s="175"/>
      <c r="AF202" s="184"/>
      <c r="AG202" s="11"/>
      <c r="AH202" s="12"/>
      <c r="AI202" s="12">
        <f>तेरीज!D31+0</f>
        <v>2064.9374414498143</v>
      </c>
      <c r="AJ202" s="11"/>
      <c r="AK202" s="11"/>
      <c r="AL202" s="11"/>
      <c r="AM202" s="12"/>
      <c r="AN202" s="11"/>
      <c r="AO202" s="11"/>
      <c r="AP202" s="11"/>
      <c r="AQ202" s="11"/>
      <c r="AR202" s="11"/>
    </row>
    <row r="203" spans="2:44" ht="75" customHeight="1">
      <c r="B203" s="2">
        <v>150</v>
      </c>
      <c r="C203" s="35" t="s">
        <v>6</v>
      </c>
      <c r="D203" s="36"/>
      <c r="E203" s="2">
        <v>129</v>
      </c>
      <c r="F203" s="109" t="s">
        <v>1289</v>
      </c>
      <c r="G203" s="109" t="s">
        <v>7</v>
      </c>
      <c r="H203" s="109" t="s">
        <v>279</v>
      </c>
      <c r="I203" s="2">
        <v>1976</v>
      </c>
      <c r="J203" s="37">
        <v>32</v>
      </c>
      <c r="K203" s="37">
        <v>16</v>
      </c>
      <c r="L203" s="38">
        <f t="shared" si="139"/>
        <v>512</v>
      </c>
      <c r="M203" s="39">
        <f t="shared" si="140"/>
        <v>47.583643122676584</v>
      </c>
      <c r="N203" s="38">
        <v>750</v>
      </c>
      <c r="O203" s="2">
        <v>11088</v>
      </c>
      <c r="P203" s="39">
        <f t="shared" si="141"/>
        <v>563295.16728624539</v>
      </c>
      <c r="Q203" s="41">
        <v>0.85</v>
      </c>
      <c r="R203" s="39">
        <v>1</v>
      </c>
      <c r="S203" s="39">
        <f t="shared" si="142"/>
        <v>478800.89219330857</v>
      </c>
      <c r="T203" s="129">
        <v>0.75</v>
      </c>
      <c r="U203" s="39">
        <f t="shared" si="159"/>
        <v>359.10066914498145</v>
      </c>
      <c r="V203" s="2">
        <v>30</v>
      </c>
      <c r="W203" s="2">
        <v>30</v>
      </c>
      <c r="X203" s="2">
        <v>750</v>
      </c>
      <c r="Y203" s="196">
        <f>U203+V203+W203+X203</f>
        <v>1169.1006691449816</v>
      </c>
      <c r="Z203" s="38"/>
      <c r="AA203" s="38"/>
      <c r="AB203" s="38"/>
      <c r="AC203" s="38"/>
      <c r="AD203" s="38"/>
      <c r="AE203" s="176"/>
      <c r="AF203" s="182"/>
      <c r="AG203" s="10">
        <f t="shared" si="143"/>
        <v>11838</v>
      </c>
      <c r="AH203" s="16">
        <f>V203+0</f>
        <v>30</v>
      </c>
      <c r="AI203" s="16">
        <f t="shared" ref="AI203:AJ207" si="229">U203+0</f>
        <v>359.10066914498145</v>
      </c>
      <c r="AJ203" s="10">
        <f t="shared" si="229"/>
        <v>30</v>
      </c>
      <c r="AK203" s="10">
        <f>V203+0</f>
        <v>30</v>
      </c>
      <c r="AL203" s="10">
        <f>X203+0</f>
        <v>750</v>
      </c>
      <c r="AM203" s="16">
        <f t="shared" si="144"/>
        <v>1169.1006691449816</v>
      </c>
    </row>
    <row r="204" spans="2:44" ht="75" customHeight="1">
      <c r="B204" s="2">
        <v>151</v>
      </c>
      <c r="C204" s="35" t="s">
        <v>6</v>
      </c>
      <c r="D204" s="36"/>
      <c r="E204" s="2">
        <v>130</v>
      </c>
      <c r="F204" s="109" t="s">
        <v>625</v>
      </c>
      <c r="G204" s="109" t="s">
        <v>7</v>
      </c>
      <c r="H204" s="109" t="s">
        <v>280</v>
      </c>
      <c r="I204" s="2">
        <v>2008</v>
      </c>
      <c r="J204" s="37">
        <v>16</v>
      </c>
      <c r="K204" s="37">
        <v>17</v>
      </c>
      <c r="L204" s="38">
        <f t="shared" si="139"/>
        <v>272</v>
      </c>
      <c r="M204" s="39">
        <f t="shared" si="140"/>
        <v>25.278810408921935</v>
      </c>
      <c r="N204" s="38">
        <v>750</v>
      </c>
      <c r="O204" s="2">
        <v>15708</v>
      </c>
      <c r="P204" s="39">
        <f t="shared" si="141"/>
        <v>416038.66171003721</v>
      </c>
      <c r="Q204" s="41">
        <v>0.8</v>
      </c>
      <c r="R204" s="39">
        <v>1</v>
      </c>
      <c r="S204" s="39">
        <f t="shared" si="142"/>
        <v>332830.92936802981</v>
      </c>
      <c r="T204" s="129">
        <v>0.85</v>
      </c>
      <c r="U204" s="39">
        <f t="shared" si="159"/>
        <v>282.90628996282538</v>
      </c>
      <c r="V204" s="2">
        <v>20</v>
      </c>
      <c r="W204" s="2">
        <v>20</v>
      </c>
      <c r="X204" s="2">
        <v>750</v>
      </c>
      <c r="Y204" s="196">
        <f>U204+V204+W204+X204</f>
        <v>1072.9062899628254</v>
      </c>
      <c r="Z204" s="38"/>
      <c r="AA204" s="38"/>
      <c r="AB204" s="38"/>
      <c r="AC204" s="38"/>
      <c r="AD204" s="38"/>
      <c r="AE204" s="175"/>
      <c r="AF204" s="182"/>
      <c r="AG204" s="10">
        <f t="shared" si="143"/>
        <v>16458</v>
      </c>
      <c r="AH204" s="16">
        <f>V204+0</f>
        <v>20</v>
      </c>
      <c r="AI204" s="16">
        <f t="shared" si="229"/>
        <v>282.90628996282538</v>
      </c>
      <c r="AJ204" s="10">
        <f t="shared" si="229"/>
        <v>20</v>
      </c>
      <c r="AK204" s="10">
        <f>V204+0</f>
        <v>20</v>
      </c>
      <c r="AL204" s="10">
        <f>X204+0</f>
        <v>750</v>
      </c>
      <c r="AM204" s="16">
        <f t="shared" si="144"/>
        <v>1072.9062899628254</v>
      </c>
    </row>
    <row r="205" spans="2:44" ht="75" customHeight="1">
      <c r="B205" s="2">
        <v>152</v>
      </c>
      <c r="C205" s="35" t="s">
        <v>6</v>
      </c>
      <c r="D205" s="36"/>
      <c r="E205" s="2">
        <v>131</v>
      </c>
      <c r="F205" s="109" t="s">
        <v>1896</v>
      </c>
      <c r="G205" s="109" t="s">
        <v>1897</v>
      </c>
      <c r="H205" s="109" t="s">
        <v>1898</v>
      </c>
      <c r="I205" s="2">
        <v>2025</v>
      </c>
      <c r="J205" s="37">
        <v>23</v>
      </c>
      <c r="K205" s="37">
        <v>20</v>
      </c>
      <c r="L205" s="38">
        <f t="shared" si="139"/>
        <v>460</v>
      </c>
      <c r="M205" s="39">
        <f t="shared" si="140"/>
        <v>42.750929368029738</v>
      </c>
      <c r="N205" s="38">
        <v>750</v>
      </c>
      <c r="O205" s="2">
        <v>15708</v>
      </c>
      <c r="P205" s="39">
        <f t="shared" si="141"/>
        <v>703594.79553903337</v>
      </c>
      <c r="Q205" s="41">
        <v>1</v>
      </c>
      <c r="R205" s="39">
        <v>1</v>
      </c>
      <c r="S205" s="39">
        <f t="shared" si="142"/>
        <v>703594.79553903337</v>
      </c>
      <c r="T205" s="129">
        <v>0.85</v>
      </c>
      <c r="U205" s="39">
        <f t="shared" si="159"/>
        <v>598.05557620817831</v>
      </c>
      <c r="V205" s="2">
        <v>30</v>
      </c>
      <c r="W205" s="2">
        <v>30</v>
      </c>
      <c r="X205" s="2">
        <v>750</v>
      </c>
      <c r="Y205" s="196">
        <f>U205+V205+W205+X205</f>
        <v>1408.0555762081783</v>
      </c>
      <c r="Z205" s="38"/>
      <c r="AA205" s="38"/>
      <c r="AB205" s="38"/>
      <c r="AC205" s="38"/>
      <c r="AD205" s="38"/>
      <c r="AE205" s="175"/>
      <c r="AF205" s="182"/>
      <c r="AG205" s="10">
        <f t="shared" si="143"/>
        <v>16458</v>
      </c>
      <c r="AH205" s="16">
        <f>V205+0</f>
        <v>30</v>
      </c>
      <c r="AI205" s="16">
        <f t="shared" si="229"/>
        <v>598.05557620817831</v>
      </c>
      <c r="AJ205" s="10">
        <f t="shared" si="229"/>
        <v>30</v>
      </c>
      <c r="AK205" s="10">
        <f>V205+0</f>
        <v>30</v>
      </c>
      <c r="AL205" s="10">
        <f>X205+0</f>
        <v>750</v>
      </c>
      <c r="AM205" s="16">
        <f t="shared" si="144"/>
        <v>1408.0555762081783</v>
      </c>
    </row>
    <row r="206" spans="2:44" ht="75" customHeight="1">
      <c r="B206" s="2">
        <v>153</v>
      </c>
      <c r="C206" s="35" t="s">
        <v>6</v>
      </c>
      <c r="D206" s="36"/>
      <c r="E206" s="2">
        <v>132</v>
      </c>
      <c r="F206" s="109" t="s">
        <v>161</v>
      </c>
      <c r="G206" s="109" t="s">
        <v>1930</v>
      </c>
      <c r="H206" s="109" t="s">
        <v>1895</v>
      </c>
      <c r="I206" s="2">
        <v>2022</v>
      </c>
      <c r="J206" s="37">
        <v>24</v>
      </c>
      <c r="K206" s="37">
        <v>10</v>
      </c>
      <c r="L206" s="38">
        <f t="shared" si="139"/>
        <v>240</v>
      </c>
      <c r="M206" s="39">
        <f t="shared" si="140"/>
        <v>22.304832713754646</v>
      </c>
      <c r="N206" s="38">
        <v>750</v>
      </c>
      <c r="O206" s="2">
        <v>15708</v>
      </c>
      <c r="P206" s="39">
        <f t="shared" si="141"/>
        <v>367092.93680297397</v>
      </c>
      <c r="Q206" s="41">
        <v>1</v>
      </c>
      <c r="R206" s="39">
        <v>1</v>
      </c>
      <c r="S206" s="39">
        <f t="shared" si="142"/>
        <v>367092.93680297397</v>
      </c>
      <c r="T206" s="129">
        <v>0.85</v>
      </c>
      <c r="U206" s="39">
        <f t="shared" si="159"/>
        <v>312.02899628252783</v>
      </c>
      <c r="V206" s="2">
        <v>20</v>
      </c>
      <c r="W206" s="2">
        <v>20</v>
      </c>
      <c r="X206" s="2">
        <v>750</v>
      </c>
      <c r="Y206" s="196">
        <f>U206+V206+W206+X206</f>
        <v>1102.0289962825277</v>
      </c>
      <c r="Z206" s="38"/>
      <c r="AA206" s="38"/>
      <c r="AB206" s="38"/>
      <c r="AC206" s="38"/>
      <c r="AD206" s="38"/>
      <c r="AE206" s="175"/>
      <c r="AF206" s="185"/>
      <c r="AG206" s="14">
        <f t="shared" si="143"/>
        <v>16458</v>
      </c>
      <c r="AH206" s="15">
        <f>V206+0</f>
        <v>20</v>
      </c>
      <c r="AI206" s="15">
        <f t="shared" si="229"/>
        <v>312.02899628252783</v>
      </c>
      <c r="AJ206" s="14">
        <f t="shared" si="229"/>
        <v>20</v>
      </c>
      <c r="AK206" s="14">
        <f>V206+0</f>
        <v>20</v>
      </c>
      <c r="AL206" s="14">
        <f>X206+0</f>
        <v>750</v>
      </c>
      <c r="AM206" s="15">
        <f t="shared" si="144"/>
        <v>1102.0289962825277</v>
      </c>
      <c r="AN206" s="14"/>
      <c r="AO206" s="14"/>
      <c r="AP206" s="14"/>
      <c r="AQ206" s="14"/>
      <c r="AR206" s="14"/>
    </row>
    <row r="207" spans="2:44" ht="75" customHeight="1">
      <c r="B207" s="2">
        <v>154</v>
      </c>
      <c r="C207" s="35" t="s">
        <v>6</v>
      </c>
      <c r="D207" s="36"/>
      <c r="E207" s="2">
        <v>133</v>
      </c>
      <c r="F207" s="109" t="s">
        <v>9</v>
      </c>
      <c r="G207" s="109" t="s">
        <v>9</v>
      </c>
      <c r="H207" s="109" t="s">
        <v>281</v>
      </c>
      <c r="I207" s="2">
        <v>1989</v>
      </c>
      <c r="J207" s="37">
        <v>15</v>
      </c>
      <c r="K207" s="37">
        <v>24</v>
      </c>
      <c r="L207" s="38">
        <f t="shared" si="139"/>
        <v>360</v>
      </c>
      <c r="M207" s="39">
        <f t="shared" si="140"/>
        <v>33.457249070631974</v>
      </c>
      <c r="N207" s="81">
        <v>750</v>
      </c>
      <c r="O207" s="2">
        <v>0</v>
      </c>
      <c r="P207" s="39">
        <f t="shared" si="141"/>
        <v>25092.936802973982</v>
      </c>
      <c r="Q207" s="45">
        <v>1</v>
      </c>
      <c r="R207" s="39">
        <v>1</v>
      </c>
      <c r="S207" s="39">
        <f t="shared" si="142"/>
        <v>25092.936802973982</v>
      </c>
      <c r="T207" s="129">
        <v>1.6</v>
      </c>
      <c r="U207" s="39">
        <f t="shared" si="159"/>
        <v>40.148698884758375</v>
      </c>
      <c r="V207" s="2">
        <v>0</v>
      </c>
      <c r="W207" s="2">
        <v>0</v>
      </c>
      <c r="X207" s="2">
        <v>0</v>
      </c>
      <c r="Y207" s="196">
        <f>U207+V207+W207+X207</f>
        <v>40.148698884758375</v>
      </c>
      <c r="Z207" s="38"/>
      <c r="AA207" s="38"/>
      <c r="AB207" s="38"/>
      <c r="AC207" s="38"/>
      <c r="AD207" s="38"/>
      <c r="AE207" s="175"/>
      <c r="AF207" s="184"/>
      <c r="AG207" s="11">
        <f t="shared" si="143"/>
        <v>750</v>
      </c>
      <c r="AH207" s="12">
        <f>V207+0</f>
        <v>0</v>
      </c>
      <c r="AI207" s="12">
        <f t="shared" si="229"/>
        <v>40.148698884758375</v>
      </c>
      <c r="AJ207" s="11">
        <f t="shared" si="229"/>
        <v>0</v>
      </c>
      <c r="AK207" s="11">
        <f>V207+0</f>
        <v>0</v>
      </c>
      <c r="AL207" s="11">
        <f>X207+0</f>
        <v>0</v>
      </c>
      <c r="AM207" s="12">
        <f t="shared" si="144"/>
        <v>40.148698884758375</v>
      </c>
      <c r="AN207" s="11"/>
      <c r="AO207" s="11"/>
      <c r="AP207" s="11"/>
      <c r="AQ207" s="11"/>
      <c r="AR207" s="11"/>
    </row>
    <row r="208" spans="2:44" ht="75" customHeight="1">
      <c r="B208" s="259" t="s">
        <v>915</v>
      </c>
      <c r="C208" s="259"/>
      <c r="D208" s="259"/>
      <c r="E208" s="259"/>
      <c r="F208" s="259"/>
      <c r="G208" s="259"/>
      <c r="H208" s="259"/>
      <c r="I208" s="259"/>
      <c r="J208" s="259"/>
      <c r="K208" s="259"/>
      <c r="L208" s="259"/>
      <c r="M208" s="259"/>
      <c r="N208" s="259"/>
      <c r="O208" s="259"/>
      <c r="P208" s="259"/>
      <c r="Q208" s="259"/>
      <c r="R208" s="259"/>
      <c r="S208" s="259"/>
      <c r="T208" s="129"/>
      <c r="U208" s="39">
        <f>SUM(U203:U207)</f>
        <v>1592.2402304832715</v>
      </c>
      <c r="V208" s="81">
        <f>SUM(V203:V207)</f>
        <v>100</v>
      </c>
      <c r="W208" s="81">
        <f>SUM(W203:W207)</f>
        <v>100</v>
      </c>
      <c r="X208" s="81">
        <f>SUM(X203:X207)</f>
        <v>3000</v>
      </c>
      <c r="Y208" s="196">
        <f>SUM(Y203:Y207)</f>
        <v>4792.2402304832713</v>
      </c>
      <c r="Z208" s="38"/>
      <c r="AA208" s="38"/>
      <c r="AB208" s="38"/>
      <c r="AC208" s="38"/>
      <c r="AD208" s="38"/>
      <c r="AE208" s="175"/>
      <c r="AF208" s="184"/>
      <c r="AG208" s="11"/>
      <c r="AH208" s="12"/>
      <c r="AI208" s="12">
        <f>तेरीज!D32+0</f>
        <v>1592.2402304832715</v>
      </c>
      <c r="AJ208" s="11"/>
      <c r="AK208" s="11"/>
      <c r="AL208" s="11"/>
      <c r="AM208" s="12"/>
      <c r="AN208" s="11"/>
      <c r="AO208" s="11"/>
      <c r="AP208" s="11"/>
      <c r="AQ208" s="11"/>
      <c r="AR208" s="11"/>
    </row>
    <row r="209" spans="2:44" ht="75" customHeight="1">
      <c r="B209" s="2">
        <v>155</v>
      </c>
      <c r="C209" s="35" t="s">
        <v>6</v>
      </c>
      <c r="D209" s="36"/>
      <c r="E209" s="2">
        <v>134</v>
      </c>
      <c r="F209" s="109" t="s">
        <v>161</v>
      </c>
      <c r="G209" s="109" t="s">
        <v>626</v>
      </c>
      <c r="H209" s="109" t="s">
        <v>249</v>
      </c>
      <c r="I209" s="2">
        <v>2013</v>
      </c>
      <c r="J209" s="37">
        <v>19</v>
      </c>
      <c r="K209" s="37">
        <v>15</v>
      </c>
      <c r="L209" s="38">
        <f t="shared" si="139"/>
        <v>285</v>
      </c>
      <c r="M209" s="39">
        <f t="shared" si="140"/>
        <v>26.486988847583643</v>
      </c>
      <c r="N209" s="38">
        <v>750</v>
      </c>
      <c r="O209" s="2">
        <v>15708</v>
      </c>
      <c r="P209" s="39">
        <f t="shared" si="141"/>
        <v>435922.86245353159</v>
      </c>
      <c r="Q209" s="41">
        <v>0.9</v>
      </c>
      <c r="R209" s="39">
        <v>1</v>
      </c>
      <c r="S209" s="39">
        <f t="shared" si="142"/>
        <v>392330.57620817842</v>
      </c>
      <c r="T209" s="129">
        <v>0.85</v>
      </c>
      <c r="U209" s="39">
        <f t="shared" si="159"/>
        <v>333.48098977695162</v>
      </c>
      <c r="V209" s="2">
        <v>20</v>
      </c>
      <c r="W209" s="2">
        <v>20</v>
      </c>
      <c r="X209" s="2">
        <v>750</v>
      </c>
      <c r="Y209" s="196">
        <f>U209+V209+W209+X209</f>
        <v>1123.4809897769517</v>
      </c>
      <c r="Z209" s="38"/>
      <c r="AA209" s="38"/>
      <c r="AB209" s="38"/>
      <c r="AC209" s="38"/>
      <c r="AD209" s="38"/>
      <c r="AE209" s="175"/>
      <c r="AF209" s="185"/>
      <c r="AG209" s="14">
        <f t="shared" si="143"/>
        <v>16458</v>
      </c>
      <c r="AH209" s="15">
        <f>V209+0</f>
        <v>20</v>
      </c>
      <c r="AI209" s="15">
        <f>U209+0</f>
        <v>333.48098977695162</v>
      </c>
      <c r="AJ209" s="14">
        <f>V209+0</f>
        <v>20</v>
      </c>
      <c r="AK209" s="14">
        <f>V209+0</f>
        <v>20</v>
      </c>
      <c r="AL209" s="14">
        <f>X209+0</f>
        <v>750</v>
      </c>
      <c r="AM209" s="15">
        <f t="shared" si="144"/>
        <v>1123.4809897769517</v>
      </c>
      <c r="AN209" s="14"/>
      <c r="AO209" s="14"/>
      <c r="AP209" s="14"/>
      <c r="AQ209" s="14"/>
      <c r="AR209" s="14"/>
    </row>
    <row r="210" spans="2:44" ht="75" customHeight="1">
      <c r="B210" s="2">
        <v>156</v>
      </c>
      <c r="C210" s="35" t="s">
        <v>6</v>
      </c>
      <c r="D210" s="36"/>
      <c r="E210" s="2">
        <v>135</v>
      </c>
      <c r="F210" s="109" t="s">
        <v>627</v>
      </c>
      <c r="G210" s="109" t="s">
        <v>7</v>
      </c>
      <c r="H210" s="109" t="s">
        <v>222</v>
      </c>
      <c r="I210" s="2">
        <v>1941</v>
      </c>
      <c r="J210" s="37">
        <v>43</v>
      </c>
      <c r="K210" s="37">
        <v>12</v>
      </c>
      <c r="L210" s="38">
        <f t="shared" si="139"/>
        <v>516</v>
      </c>
      <c r="M210" s="39">
        <f t="shared" si="140"/>
        <v>47.955390334572492</v>
      </c>
      <c r="N210" s="81">
        <v>0</v>
      </c>
      <c r="O210" s="2">
        <v>0</v>
      </c>
      <c r="P210" s="39">
        <v>35486.980000000003</v>
      </c>
      <c r="Q210" s="45">
        <v>1</v>
      </c>
      <c r="R210" s="39">
        <v>1</v>
      </c>
      <c r="S210" s="39">
        <v>35486.980000000003</v>
      </c>
      <c r="T210" s="129">
        <v>0</v>
      </c>
      <c r="U210" s="39">
        <f t="shared" si="159"/>
        <v>0</v>
      </c>
      <c r="V210" s="2">
        <v>0</v>
      </c>
      <c r="W210" s="2">
        <v>0</v>
      </c>
      <c r="X210" s="2">
        <v>0</v>
      </c>
      <c r="Y210" s="196">
        <f>U210+V210+W210+X210</f>
        <v>0</v>
      </c>
      <c r="Z210" s="38"/>
      <c r="AA210" s="38"/>
      <c r="AB210" s="38"/>
      <c r="AC210" s="38"/>
      <c r="AD210" s="38"/>
      <c r="AE210" s="175"/>
      <c r="AF210" s="185"/>
      <c r="AG210" s="14">
        <f>SUM(N204:O204)</f>
        <v>16458</v>
      </c>
      <c r="AH210" s="15">
        <f>V204+0</f>
        <v>20</v>
      </c>
      <c r="AI210" s="15">
        <f>U204+0</f>
        <v>282.90628996282538</v>
      </c>
      <c r="AJ210" s="14">
        <f>V204+0</f>
        <v>20</v>
      </c>
      <c r="AK210" s="14">
        <f>V204+0</f>
        <v>20</v>
      </c>
      <c r="AL210" s="14">
        <f>X204+0</f>
        <v>750</v>
      </c>
      <c r="AM210" s="15">
        <f>AI204+AJ204+AK204+AL204</f>
        <v>1072.9062899628254</v>
      </c>
      <c r="AN210" s="14"/>
      <c r="AO210" s="14"/>
      <c r="AP210" s="14"/>
      <c r="AQ210" s="14"/>
      <c r="AR210" s="14"/>
    </row>
    <row r="211" spans="2:44" ht="75" customHeight="1">
      <c r="B211" s="2">
        <v>157</v>
      </c>
      <c r="C211" s="35" t="s">
        <v>6</v>
      </c>
      <c r="D211" s="36"/>
      <c r="E211" s="2" t="s">
        <v>47</v>
      </c>
      <c r="F211" s="109" t="s">
        <v>161</v>
      </c>
      <c r="G211" s="109" t="s">
        <v>1293</v>
      </c>
      <c r="H211" s="109" t="s">
        <v>1607</v>
      </c>
      <c r="I211" s="2">
        <v>2024</v>
      </c>
      <c r="J211" s="37">
        <v>43</v>
      </c>
      <c r="K211" s="47">
        <v>16.5</v>
      </c>
      <c r="L211" s="38">
        <f t="shared" ref="L211:L295" si="230">J211*K211</f>
        <v>709.5</v>
      </c>
      <c r="M211" s="39">
        <f t="shared" ref="M211:M295" si="231">L211/10.76</f>
        <v>65.938661710037181</v>
      </c>
      <c r="N211" s="38">
        <v>750</v>
      </c>
      <c r="O211" s="2">
        <v>15708</v>
      </c>
      <c r="P211" s="39">
        <f t="shared" ref="P211:P295" si="232">M211*AG211</f>
        <v>1085218.494423792</v>
      </c>
      <c r="Q211" s="41">
        <v>1</v>
      </c>
      <c r="R211" s="39">
        <v>1</v>
      </c>
      <c r="S211" s="39">
        <f t="shared" ref="S211:S295" si="233">M211*AG211*Q211*R211</f>
        <v>1085218.494423792</v>
      </c>
      <c r="T211" s="129">
        <v>0.85</v>
      </c>
      <c r="U211" s="39">
        <f t="shared" si="159"/>
        <v>922.43572026022321</v>
      </c>
      <c r="V211" s="2">
        <v>40</v>
      </c>
      <c r="W211" s="2">
        <v>40</v>
      </c>
      <c r="X211" s="2">
        <v>750</v>
      </c>
      <c r="Y211" s="196">
        <f>U211+V211+W211+X211</f>
        <v>1752.4357202602232</v>
      </c>
      <c r="Z211" s="38"/>
      <c r="AA211" s="38"/>
      <c r="AB211" s="38"/>
      <c r="AC211" s="38"/>
      <c r="AD211" s="38"/>
      <c r="AE211" s="175"/>
      <c r="AF211" s="182"/>
      <c r="AG211" s="10">
        <f t="shared" ref="AG211:AG295" si="234">SUM(N211:O211)</f>
        <v>16458</v>
      </c>
      <c r="AH211" s="16">
        <f>V211+0</f>
        <v>40</v>
      </c>
      <c r="AI211" s="16">
        <f t="shared" ref="AI211:AJ213" si="235">U211+0</f>
        <v>922.43572026022321</v>
      </c>
      <c r="AJ211" s="10">
        <f t="shared" si="235"/>
        <v>40</v>
      </c>
      <c r="AK211" s="10">
        <f>V211+0</f>
        <v>40</v>
      </c>
      <c r="AL211" s="10">
        <f>X211+0</f>
        <v>750</v>
      </c>
      <c r="AM211" s="16">
        <f t="shared" ref="AM211:AM295" si="236">AI211+AJ211+AK211+AL211</f>
        <v>1752.4357202602232</v>
      </c>
    </row>
    <row r="212" spans="2:44" ht="75" customHeight="1">
      <c r="B212" s="2">
        <v>158</v>
      </c>
      <c r="C212" s="35" t="s">
        <v>6</v>
      </c>
      <c r="D212" s="36"/>
      <c r="E212" s="36" t="s">
        <v>48</v>
      </c>
      <c r="F212" s="109" t="s">
        <v>628</v>
      </c>
      <c r="G212" s="109" t="s">
        <v>7</v>
      </c>
      <c r="H212" s="109" t="s">
        <v>282</v>
      </c>
      <c r="I212" s="2">
        <v>2010</v>
      </c>
      <c r="J212" s="37">
        <v>21</v>
      </c>
      <c r="K212" s="37">
        <v>53</v>
      </c>
      <c r="L212" s="38">
        <f t="shared" si="230"/>
        <v>1113</v>
      </c>
      <c r="M212" s="39">
        <f t="shared" si="231"/>
        <v>103.43866171003718</v>
      </c>
      <c r="N212" s="38">
        <v>750</v>
      </c>
      <c r="O212" s="2">
        <v>15708</v>
      </c>
      <c r="P212" s="39">
        <f t="shared" si="232"/>
        <v>1702393.494423792</v>
      </c>
      <c r="Q212" s="41">
        <v>0.9</v>
      </c>
      <c r="R212" s="39">
        <v>1</v>
      </c>
      <c r="S212" s="39">
        <f t="shared" si="233"/>
        <v>1532154.1449814129</v>
      </c>
      <c r="T212" s="129">
        <v>0.85</v>
      </c>
      <c r="U212" s="39">
        <f t="shared" si="159"/>
        <v>1302.331023234201</v>
      </c>
      <c r="V212" s="2">
        <v>40</v>
      </c>
      <c r="W212" s="2">
        <v>40</v>
      </c>
      <c r="X212" s="2">
        <v>750</v>
      </c>
      <c r="Y212" s="196">
        <f>U212+V212+W212+X212</f>
        <v>2132.331023234201</v>
      </c>
      <c r="Z212" s="38"/>
      <c r="AA212" s="38"/>
      <c r="AB212" s="38"/>
      <c r="AC212" s="38"/>
      <c r="AD212" s="38"/>
      <c r="AE212" s="175"/>
      <c r="AF212" s="185"/>
      <c r="AG212" s="14">
        <f t="shared" si="234"/>
        <v>16458</v>
      </c>
      <c r="AH212" s="15">
        <f>V212+0</f>
        <v>40</v>
      </c>
      <c r="AI212" s="15">
        <f t="shared" si="235"/>
        <v>1302.331023234201</v>
      </c>
      <c r="AJ212" s="14">
        <f t="shared" si="235"/>
        <v>40</v>
      </c>
      <c r="AK212" s="14">
        <f>V212+0</f>
        <v>40</v>
      </c>
      <c r="AL212" s="14">
        <f>X212+0</f>
        <v>750</v>
      </c>
      <c r="AM212" s="15">
        <f t="shared" si="236"/>
        <v>2132.331023234201</v>
      </c>
      <c r="AN212" s="14"/>
      <c r="AO212" s="14"/>
      <c r="AP212" s="14"/>
      <c r="AQ212" s="14"/>
      <c r="AR212" s="14"/>
    </row>
    <row r="213" spans="2:44" ht="75" customHeight="1">
      <c r="B213" s="2">
        <v>159</v>
      </c>
      <c r="C213" s="35" t="s">
        <v>6</v>
      </c>
      <c r="D213" s="36"/>
      <c r="E213" s="36" t="s">
        <v>49</v>
      </c>
      <c r="F213" s="109" t="s">
        <v>50</v>
      </c>
      <c r="G213" s="109" t="s">
        <v>7</v>
      </c>
      <c r="H213" s="109" t="s">
        <v>283</v>
      </c>
      <c r="I213" s="2">
        <v>2010</v>
      </c>
      <c r="J213" s="37">
        <v>21</v>
      </c>
      <c r="K213" s="37">
        <v>53</v>
      </c>
      <c r="L213" s="38">
        <f t="shared" si="230"/>
        <v>1113</v>
      </c>
      <c r="M213" s="39">
        <f t="shared" si="231"/>
        <v>103.43866171003718</v>
      </c>
      <c r="N213" s="38">
        <v>750</v>
      </c>
      <c r="O213" s="2">
        <v>15708</v>
      </c>
      <c r="P213" s="39">
        <f t="shared" si="232"/>
        <v>1702393.494423792</v>
      </c>
      <c r="Q213" s="41">
        <v>0.9</v>
      </c>
      <c r="R213" s="39">
        <v>1</v>
      </c>
      <c r="S213" s="39">
        <f t="shared" si="233"/>
        <v>1532154.1449814129</v>
      </c>
      <c r="T213" s="129">
        <v>0.85</v>
      </c>
      <c r="U213" s="39">
        <f t="shared" si="159"/>
        <v>1302.331023234201</v>
      </c>
      <c r="V213" s="2">
        <v>40</v>
      </c>
      <c r="W213" s="2">
        <v>40</v>
      </c>
      <c r="X213" s="2">
        <v>750</v>
      </c>
      <c r="Y213" s="196">
        <f>U213+V213+W213+X213</f>
        <v>2132.331023234201</v>
      </c>
      <c r="Z213" s="38"/>
      <c r="AA213" s="38"/>
      <c r="AB213" s="38"/>
      <c r="AC213" s="38"/>
      <c r="AD213" s="38"/>
      <c r="AE213" s="175"/>
      <c r="AF213" s="182"/>
      <c r="AG213" s="10">
        <f t="shared" si="234"/>
        <v>16458</v>
      </c>
      <c r="AH213" s="16">
        <f>V213+0</f>
        <v>40</v>
      </c>
      <c r="AI213" s="16">
        <f t="shared" si="235"/>
        <v>1302.331023234201</v>
      </c>
      <c r="AJ213" s="10">
        <f t="shared" si="235"/>
        <v>40</v>
      </c>
      <c r="AK213" s="10">
        <f>V213+0</f>
        <v>40</v>
      </c>
      <c r="AL213" s="10">
        <f>X213+0</f>
        <v>750</v>
      </c>
      <c r="AM213" s="16">
        <f t="shared" si="236"/>
        <v>2132.331023234201</v>
      </c>
    </row>
    <row r="214" spans="2:44" ht="75" customHeight="1">
      <c r="B214" s="259" t="s">
        <v>915</v>
      </c>
      <c r="C214" s="259"/>
      <c r="D214" s="259"/>
      <c r="E214" s="259"/>
      <c r="F214" s="259"/>
      <c r="G214" s="259"/>
      <c r="H214" s="259"/>
      <c r="I214" s="259"/>
      <c r="J214" s="259"/>
      <c r="K214" s="259"/>
      <c r="L214" s="259"/>
      <c r="M214" s="259"/>
      <c r="N214" s="259"/>
      <c r="O214" s="259"/>
      <c r="P214" s="259"/>
      <c r="Q214" s="259"/>
      <c r="R214" s="259"/>
      <c r="S214" s="259"/>
      <c r="T214" s="129"/>
      <c r="U214" s="39">
        <f>SUM(U209:U213)</f>
        <v>3860.5787565055771</v>
      </c>
      <c r="V214" s="81">
        <f>SUM(V209:V213)</f>
        <v>140</v>
      </c>
      <c r="W214" s="81">
        <f>SUM(W209:W213)</f>
        <v>140</v>
      </c>
      <c r="X214" s="81">
        <f>SUM(X209:X213)</f>
        <v>3000</v>
      </c>
      <c r="Y214" s="196">
        <f>SUM(Y209:Y213)</f>
        <v>7140.5787565055771</v>
      </c>
      <c r="Z214" s="38"/>
      <c r="AA214" s="38"/>
      <c r="AB214" s="38"/>
      <c r="AC214" s="38"/>
      <c r="AD214" s="38"/>
      <c r="AE214" s="175"/>
      <c r="AF214" s="184"/>
      <c r="AG214" s="11"/>
      <c r="AH214" s="12"/>
      <c r="AI214" s="12">
        <f>तेरीज!D33+0</f>
        <v>3860.5787565055771</v>
      </c>
      <c r="AJ214" s="11"/>
      <c r="AK214" s="11"/>
      <c r="AL214" s="11"/>
      <c r="AM214" s="12"/>
      <c r="AN214" s="11"/>
      <c r="AO214" s="11"/>
      <c r="AP214" s="11"/>
      <c r="AQ214" s="11"/>
      <c r="AR214" s="11"/>
    </row>
    <row r="215" spans="2:44" ht="75" customHeight="1">
      <c r="B215" s="2">
        <v>160</v>
      </c>
      <c r="C215" s="35" t="s">
        <v>6</v>
      </c>
      <c r="D215" s="36"/>
      <c r="E215" s="2">
        <v>137</v>
      </c>
      <c r="F215" s="109" t="s">
        <v>629</v>
      </c>
      <c r="G215" s="109" t="s">
        <v>7</v>
      </c>
      <c r="H215" s="109" t="s">
        <v>284</v>
      </c>
      <c r="I215" s="2">
        <v>2013</v>
      </c>
      <c r="J215" s="37">
        <v>25</v>
      </c>
      <c r="K215" s="37">
        <v>22</v>
      </c>
      <c r="L215" s="38">
        <f t="shared" si="230"/>
        <v>550</v>
      </c>
      <c r="M215" s="39">
        <f t="shared" si="231"/>
        <v>51.115241635687731</v>
      </c>
      <c r="N215" s="38">
        <v>750</v>
      </c>
      <c r="O215" s="2">
        <v>15708</v>
      </c>
      <c r="P215" s="39">
        <f t="shared" si="232"/>
        <v>841254.64684014872</v>
      </c>
      <c r="Q215" s="41">
        <v>0.9</v>
      </c>
      <c r="R215" s="39">
        <v>1</v>
      </c>
      <c r="S215" s="39">
        <f t="shared" si="233"/>
        <v>757129.18215613381</v>
      </c>
      <c r="T215" s="129">
        <v>0.85</v>
      </c>
      <c r="U215" s="39">
        <f t="shared" si="159"/>
        <v>643.55980483271367</v>
      </c>
      <c r="V215" s="2">
        <v>30</v>
      </c>
      <c r="W215" s="2">
        <v>30</v>
      </c>
      <c r="X215" s="2">
        <v>200</v>
      </c>
      <c r="Y215" s="196">
        <f t="shared" ref="Y215:Y220" si="237">U215+V215+W215+X215</f>
        <v>903.55980483271367</v>
      </c>
      <c r="Z215" s="38"/>
      <c r="AA215" s="38"/>
      <c r="AB215" s="38"/>
      <c r="AC215" s="38"/>
      <c r="AD215" s="38"/>
      <c r="AE215" s="175"/>
      <c r="AF215" s="182"/>
      <c r="AG215" s="10">
        <f t="shared" si="234"/>
        <v>16458</v>
      </c>
      <c r="AH215" s="16">
        <f t="shared" ref="AH215:AH220" si="238">V215+0</f>
        <v>30</v>
      </c>
      <c r="AI215" s="16">
        <f t="shared" ref="AI215:AJ220" si="239">U215+0</f>
        <v>643.55980483271367</v>
      </c>
      <c r="AJ215" s="10">
        <f t="shared" si="239"/>
        <v>30</v>
      </c>
      <c r="AK215" s="10">
        <f t="shared" ref="AK215:AK220" si="240">V215+0</f>
        <v>30</v>
      </c>
      <c r="AL215" s="10">
        <f t="shared" ref="AL215:AL220" si="241">X215+0</f>
        <v>200</v>
      </c>
      <c r="AM215" s="16">
        <f t="shared" si="236"/>
        <v>903.55980483271367</v>
      </c>
    </row>
    <row r="216" spans="2:44" ht="75" customHeight="1">
      <c r="B216" s="2">
        <v>161</v>
      </c>
      <c r="C216" s="35" t="s">
        <v>6</v>
      </c>
      <c r="D216" s="36"/>
      <c r="E216" s="36" t="s">
        <v>1841</v>
      </c>
      <c r="F216" s="109" t="s">
        <v>161</v>
      </c>
      <c r="G216" s="109" t="s">
        <v>1916</v>
      </c>
      <c r="H216" s="109" t="s">
        <v>1875</v>
      </c>
      <c r="I216" s="2">
        <v>2026</v>
      </c>
      <c r="J216" s="37">
        <v>15</v>
      </c>
      <c r="K216" s="37">
        <v>16</v>
      </c>
      <c r="L216" s="38">
        <f t="shared" ref="L216" si="242">J216*K216</f>
        <v>240</v>
      </c>
      <c r="M216" s="39">
        <f t="shared" ref="M216" si="243">L216/10.76</f>
        <v>22.304832713754646</v>
      </c>
      <c r="N216" s="38">
        <v>750</v>
      </c>
      <c r="O216" s="2">
        <v>15708</v>
      </c>
      <c r="P216" s="39">
        <f t="shared" ref="P216" si="244">M216*AG216</f>
        <v>367092.93680297397</v>
      </c>
      <c r="Q216" s="41">
        <v>1</v>
      </c>
      <c r="R216" s="39">
        <v>1</v>
      </c>
      <c r="S216" s="39">
        <f t="shared" ref="S216" si="245">M216*AG216*Q216*R216</f>
        <v>367092.93680297397</v>
      </c>
      <c r="T216" s="129">
        <v>0.85</v>
      </c>
      <c r="U216" s="39">
        <f t="shared" ref="U216" si="246">S216/1000*T216</f>
        <v>312.02899628252783</v>
      </c>
      <c r="V216" s="2">
        <v>30</v>
      </c>
      <c r="W216" s="2">
        <v>30</v>
      </c>
      <c r="X216" s="2">
        <v>750</v>
      </c>
      <c r="Y216" s="196">
        <f t="shared" si="237"/>
        <v>1122.0289962825277</v>
      </c>
      <c r="Z216" s="38"/>
      <c r="AA216" s="38"/>
      <c r="AB216" s="38"/>
      <c r="AC216" s="38"/>
      <c r="AD216" s="38"/>
      <c r="AE216" s="175"/>
      <c r="AF216" s="182"/>
      <c r="AG216" s="10">
        <f t="shared" ref="AG216" si="247">SUM(N216:O216)</f>
        <v>16458</v>
      </c>
      <c r="AH216" s="16">
        <f t="shared" si="238"/>
        <v>30</v>
      </c>
      <c r="AI216" s="16">
        <f t="shared" ref="AI216" si="248">U216+0</f>
        <v>312.02899628252783</v>
      </c>
      <c r="AJ216" s="10">
        <f t="shared" ref="AJ216" si="249">V216+0</f>
        <v>30</v>
      </c>
      <c r="AK216" s="10">
        <f t="shared" si="240"/>
        <v>30</v>
      </c>
      <c r="AL216" s="10">
        <f t="shared" si="241"/>
        <v>750</v>
      </c>
      <c r="AM216" s="16">
        <f t="shared" ref="AM216" si="250">AI216+AJ216+AK216+AL216</f>
        <v>1122.0289962825277</v>
      </c>
    </row>
    <row r="217" spans="2:44" ht="75" customHeight="1">
      <c r="B217" s="2">
        <v>161</v>
      </c>
      <c r="C217" s="35" t="s">
        <v>6</v>
      </c>
      <c r="D217" s="36"/>
      <c r="E217" s="36" t="s">
        <v>1842</v>
      </c>
      <c r="F217" s="109" t="s">
        <v>161</v>
      </c>
      <c r="G217" s="109" t="s">
        <v>1843</v>
      </c>
      <c r="H217" s="109" t="s">
        <v>285</v>
      </c>
      <c r="I217" s="2">
        <v>2007</v>
      </c>
      <c r="J217" s="37">
        <v>15</v>
      </c>
      <c r="K217" s="37">
        <v>16</v>
      </c>
      <c r="L217" s="38">
        <f t="shared" si="230"/>
        <v>240</v>
      </c>
      <c r="M217" s="39">
        <f t="shared" si="231"/>
        <v>22.304832713754646</v>
      </c>
      <c r="N217" s="38">
        <v>750</v>
      </c>
      <c r="O217" s="2">
        <v>11088</v>
      </c>
      <c r="P217" s="39">
        <f t="shared" si="232"/>
        <v>264044.60966542747</v>
      </c>
      <c r="Q217" s="41">
        <v>0.85</v>
      </c>
      <c r="R217" s="39">
        <v>1</v>
      </c>
      <c r="S217" s="39">
        <f t="shared" si="233"/>
        <v>224437.91821561335</v>
      </c>
      <c r="T217" s="129">
        <v>0.75</v>
      </c>
      <c r="U217" s="39">
        <f t="shared" si="159"/>
        <v>168.32843866171001</v>
      </c>
      <c r="V217" s="2">
        <v>30</v>
      </c>
      <c r="W217" s="2">
        <v>30</v>
      </c>
      <c r="X217" s="2">
        <v>200</v>
      </c>
      <c r="Y217" s="196">
        <f t="shared" si="237"/>
        <v>428.32843866171004</v>
      </c>
      <c r="Z217" s="38"/>
      <c r="AA217" s="38"/>
      <c r="AB217" s="38"/>
      <c r="AC217" s="38"/>
      <c r="AD217" s="38"/>
      <c r="AE217" s="175"/>
      <c r="AF217" s="182"/>
      <c r="AG217" s="10">
        <f t="shared" si="234"/>
        <v>11838</v>
      </c>
      <c r="AH217" s="16">
        <f t="shared" si="238"/>
        <v>30</v>
      </c>
      <c r="AI217" s="16">
        <f t="shared" si="239"/>
        <v>168.32843866171001</v>
      </c>
      <c r="AJ217" s="10">
        <f t="shared" si="239"/>
        <v>30</v>
      </c>
      <c r="AK217" s="10">
        <f t="shared" si="240"/>
        <v>30</v>
      </c>
      <c r="AL217" s="10">
        <f t="shared" si="241"/>
        <v>200</v>
      </c>
      <c r="AM217" s="16">
        <f t="shared" si="236"/>
        <v>428.32843866171004</v>
      </c>
    </row>
    <row r="218" spans="2:44" ht="75" customHeight="1">
      <c r="B218" s="2">
        <v>162</v>
      </c>
      <c r="C218" s="35" t="s">
        <v>6</v>
      </c>
      <c r="D218" s="36"/>
      <c r="E218" s="2">
        <v>139</v>
      </c>
      <c r="F218" s="109" t="s">
        <v>169</v>
      </c>
      <c r="G218" s="109" t="s">
        <v>630</v>
      </c>
      <c r="H218" s="109" t="s">
        <v>252</v>
      </c>
      <c r="I218" s="2">
        <v>2013</v>
      </c>
      <c r="J218" s="37">
        <v>21</v>
      </c>
      <c r="K218" s="37">
        <v>16</v>
      </c>
      <c r="L218" s="38">
        <f t="shared" si="230"/>
        <v>336</v>
      </c>
      <c r="M218" s="39">
        <f t="shared" si="231"/>
        <v>31.226765799256505</v>
      </c>
      <c r="N218" s="38">
        <v>750</v>
      </c>
      <c r="O218" s="2">
        <v>15708</v>
      </c>
      <c r="P218" s="39">
        <f t="shared" si="232"/>
        <v>513930.11152416357</v>
      </c>
      <c r="Q218" s="41">
        <v>0.9</v>
      </c>
      <c r="R218" s="39">
        <v>1</v>
      </c>
      <c r="S218" s="39">
        <f t="shared" si="233"/>
        <v>462537.10037174722</v>
      </c>
      <c r="T218" s="129">
        <v>0.85</v>
      </c>
      <c r="U218" s="39">
        <f t="shared" si="159"/>
        <v>393.15653531598514</v>
      </c>
      <c r="V218" s="2">
        <v>30</v>
      </c>
      <c r="W218" s="2">
        <v>30</v>
      </c>
      <c r="X218" s="2">
        <v>750</v>
      </c>
      <c r="Y218" s="196">
        <f t="shared" si="237"/>
        <v>1203.1565353159851</v>
      </c>
      <c r="Z218" s="38"/>
      <c r="AA218" s="38"/>
      <c r="AB218" s="38"/>
      <c r="AC218" s="38"/>
      <c r="AD218" s="38"/>
      <c r="AE218" s="175"/>
      <c r="AF218" s="182"/>
      <c r="AG218" s="9">
        <f t="shared" si="234"/>
        <v>16458</v>
      </c>
      <c r="AH218" s="13">
        <f t="shared" si="238"/>
        <v>30</v>
      </c>
      <c r="AI218" s="13">
        <f t="shared" si="239"/>
        <v>393.15653531598514</v>
      </c>
      <c r="AJ218" s="9">
        <f t="shared" si="239"/>
        <v>30</v>
      </c>
      <c r="AK218" s="9">
        <f t="shared" si="240"/>
        <v>30</v>
      </c>
      <c r="AL218" s="9">
        <f t="shared" si="241"/>
        <v>750</v>
      </c>
      <c r="AM218" s="13">
        <f t="shared" si="236"/>
        <v>1203.1565353159851</v>
      </c>
      <c r="AN218" s="9"/>
      <c r="AO218" s="9"/>
      <c r="AP218" s="9"/>
      <c r="AQ218" s="9"/>
      <c r="AR218" s="9"/>
    </row>
    <row r="219" spans="2:44" ht="75" customHeight="1">
      <c r="B219" s="2">
        <v>163</v>
      </c>
      <c r="C219" s="35" t="s">
        <v>6</v>
      </c>
      <c r="D219" s="36"/>
      <c r="E219" s="2">
        <v>140</v>
      </c>
      <c r="F219" s="107" t="s">
        <v>1331</v>
      </c>
      <c r="G219" s="109" t="s">
        <v>7</v>
      </c>
      <c r="H219" s="109" t="s">
        <v>286</v>
      </c>
      <c r="I219" s="2">
        <v>2013</v>
      </c>
      <c r="J219" s="37">
        <v>27</v>
      </c>
      <c r="K219" s="37">
        <v>24</v>
      </c>
      <c r="L219" s="38">
        <f t="shared" si="230"/>
        <v>648</v>
      </c>
      <c r="M219" s="39">
        <f t="shared" si="231"/>
        <v>60.223048327137548</v>
      </c>
      <c r="N219" s="38">
        <v>750</v>
      </c>
      <c r="O219" s="2">
        <v>11088</v>
      </c>
      <c r="P219" s="39">
        <f t="shared" si="232"/>
        <v>712920.44609665428</v>
      </c>
      <c r="Q219" s="41">
        <v>0.9</v>
      </c>
      <c r="R219" s="39">
        <v>1</v>
      </c>
      <c r="S219" s="39">
        <f t="shared" si="233"/>
        <v>641628.40148698888</v>
      </c>
      <c r="T219" s="129">
        <v>0.75</v>
      </c>
      <c r="U219" s="39">
        <f t="shared" si="159"/>
        <v>481.22130111524166</v>
      </c>
      <c r="V219" s="2">
        <v>40</v>
      </c>
      <c r="W219" s="2">
        <v>40</v>
      </c>
      <c r="X219" s="2">
        <v>750</v>
      </c>
      <c r="Y219" s="196">
        <f t="shared" si="237"/>
        <v>1311.2213011152417</v>
      </c>
      <c r="Z219" s="38"/>
      <c r="AA219" s="38"/>
      <c r="AB219" s="38"/>
      <c r="AC219" s="38"/>
      <c r="AD219" s="38"/>
      <c r="AE219" s="175"/>
      <c r="AF219" s="182"/>
      <c r="AG219" s="10">
        <f t="shared" si="234"/>
        <v>11838</v>
      </c>
      <c r="AH219" s="16">
        <f t="shared" si="238"/>
        <v>40</v>
      </c>
      <c r="AI219" s="16">
        <f t="shared" si="239"/>
        <v>481.22130111524166</v>
      </c>
      <c r="AJ219" s="10">
        <f t="shared" si="239"/>
        <v>40</v>
      </c>
      <c r="AK219" s="10">
        <f t="shared" si="240"/>
        <v>40</v>
      </c>
      <c r="AL219" s="10">
        <f t="shared" si="241"/>
        <v>750</v>
      </c>
      <c r="AM219" s="16">
        <f t="shared" si="236"/>
        <v>1311.2213011152417</v>
      </c>
    </row>
    <row r="220" spans="2:44" ht="75" customHeight="1">
      <c r="B220" s="2">
        <v>164</v>
      </c>
      <c r="C220" s="35" t="s">
        <v>6</v>
      </c>
      <c r="D220" s="36"/>
      <c r="E220" s="2">
        <v>141</v>
      </c>
      <c r="F220" s="109" t="s">
        <v>631</v>
      </c>
      <c r="G220" s="109" t="s">
        <v>7</v>
      </c>
      <c r="H220" s="109" t="s">
        <v>222</v>
      </c>
      <c r="I220" s="2">
        <v>1941</v>
      </c>
      <c r="J220" s="37">
        <v>21</v>
      </c>
      <c r="K220" s="37">
        <v>22</v>
      </c>
      <c r="L220" s="38">
        <f t="shared" si="230"/>
        <v>462</v>
      </c>
      <c r="M220" s="39">
        <f t="shared" si="231"/>
        <v>42.936802973977699</v>
      </c>
      <c r="N220" s="81">
        <v>750</v>
      </c>
      <c r="O220" s="2">
        <v>0</v>
      </c>
      <c r="P220" s="39">
        <f t="shared" si="232"/>
        <v>32202.602230483273</v>
      </c>
      <c r="Q220" s="41">
        <v>1</v>
      </c>
      <c r="R220" s="39">
        <v>1</v>
      </c>
      <c r="S220" s="39">
        <f t="shared" si="233"/>
        <v>32202.602230483273</v>
      </c>
      <c r="T220" s="129">
        <v>1.6</v>
      </c>
      <c r="U220" s="39">
        <f t="shared" si="159"/>
        <v>51.52416356877324</v>
      </c>
      <c r="V220" s="2">
        <v>0</v>
      </c>
      <c r="W220" s="2">
        <v>0</v>
      </c>
      <c r="X220" s="2">
        <v>0</v>
      </c>
      <c r="Y220" s="196">
        <f t="shared" si="237"/>
        <v>51.52416356877324</v>
      </c>
      <c r="Z220" s="38"/>
      <c r="AA220" s="38"/>
      <c r="AB220" s="38"/>
      <c r="AC220" s="38"/>
      <c r="AD220" s="38"/>
      <c r="AE220" s="175"/>
      <c r="AF220" s="185"/>
      <c r="AG220" s="14">
        <f t="shared" si="234"/>
        <v>750</v>
      </c>
      <c r="AH220" s="15">
        <f t="shared" si="238"/>
        <v>0</v>
      </c>
      <c r="AI220" s="15">
        <f t="shared" si="239"/>
        <v>51.52416356877324</v>
      </c>
      <c r="AJ220" s="14">
        <f t="shared" si="239"/>
        <v>0</v>
      </c>
      <c r="AK220" s="14">
        <f t="shared" si="240"/>
        <v>0</v>
      </c>
      <c r="AL220" s="14">
        <f t="shared" si="241"/>
        <v>0</v>
      </c>
      <c r="AM220" s="15">
        <f t="shared" si="236"/>
        <v>51.52416356877324</v>
      </c>
      <c r="AN220" s="14"/>
      <c r="AO220" s="14"/>
      <c r="AP220" s="14"/>
      <c r="AQ220" s="14"/>
      <c r="AR220" s="14"/>
    </row>
    <row r="221" spans="2:44" ht="75" customHeight="1">
      <c r="B221" s="259" t="s">
        <v>915</v>
      </c>
      <c r="C221" s="259"/>
      <c r="D221" s="259"/>
      <c r="E221" s="259"/>
      <c r="F221" s="259"/>
      <c r="G221" s="259"/>
      <c r="H221" s="259"/>
      <c r="I221" s="259"/>
      <c r="J221" s="259"/>
      <c r="K221" s="259"/>
      <c r="L221" s="259"/>
      <c r="M221" s="259"/>
      <c r="N221" s="259"/>
      <c r="O221" s="259"/>
      <c r="P221" s="259"/>
      <c r="Q221" s="259"/>
      <c r="R221" s="259"/>
      <c r="S221" s="259"/>
      <c r="T221" s="129"/>
      <c r="U221" s="39">
        <f>SUM(U215:U220)</f>
        <v>2049.8192397769512</v>
      </c>
      <c r="V221" s="81">
        <f>SUM(V215:V220)</f>
        <v>160</v>
      </c>
      <c r="W221" s="81">
        <f>SUM(W215:W220)</f>
        <v>160</v>
      </c>
      <c r="X221" s="81">
        <f>SUM(X215:X220)</f>
        <v>2650</v>
      </c>
      <c r="Y221" s="196">
        <f>SUM(Y215:Y220)</f>
        <v>5019.8192397769517</v>
      </c>
      <c r="Z221" s="38"/>
      <c r="AA221" s="38"/>
      <c r="AB221" s="38"/>
      <c r="AC221" s="38"/>
      <c r="AD221" s="38"/>
      <c r="AE221" s="175"/>
      <c r="AF221" s="184"/>
      <c r="AG221" s="11"/>
      <c r="AH221" s="12"/>
      <c r="AI221" s="12">
        <f>तेरीज!D34+0</f>
        <v>2049.8192397769512</v>
      </c>
      <c r="AJ221" s="11"/>
      <c r="AK221" s="11"/>
      <c r="AL221" s="11"/>
      <c r="AM221" s="12"/>
      <c r="AN221" s="11"/>
      <c r="AO221" s="11"/>
      <c r="AP221" s="11"/>
      <c r="AQ221" s="11"/>
      <c r="AR221" s="11"/>
    </row>
    <row r="222" spans="2:44" ht="75" customHeight="1">
      <c r="B222" s="2">
        <v>165</v>
      </c>
      <c r="C222" s="35" t="s">
        <v>6</v>
      </c>
      <c r="D222" s="36"/>
      <c r="E222" s="2">
        <v>142</v>
      </c>
      <c r="F222" s="109" t="s">
        <v>169</v>
      </c>
      <c r="G222" s="109" t="s">
        <v>632</v>
      </c>
      <c r="H222" s="109" t="s">
        <v>287</v>
      </c>
      <c r="I222" s="2">
        <v>2016</v>
      </c>
      <c r="J222" s="37">
        <v>20</v>
      </c>
      <c r="K222" s="37">
        <v>21</v>
      </c>
      <c r="L222" s="38">
        <f t="shared" si="230"/>
        <v>420</v>
      </c>
      <c r="M222" s="39">
        <f t="shared" si="231"/>
        <v>39.033457249070629</v>
      </c>
      <c r="N222" s="38">
        <v>750</v>
      </c>
      <c r="O222" s="2">
        <v>15708</v>
      </c>
      <c r="P222" s="39">
        <f t="shared" si="232"/>
        <v>642412.63940520445</v>
      </c>
      <c r="Q222" s="41">
        <v>0.95</v>
      </c>
      <c r="R222" s="39">
        <v>1</v>
      </c>
      <c r="S222" s="39">
        <f t="shared" si="233"/>
        <v>610292.00743494416</v>
      </c>
      <c r="T222" s="129">
        <v>0.85</v>
      </c>
      <c r="U222" s="39">
        <f t="shared" si="159"/>
        <v>518.74820631970249</v>
      </c>
      <c r="V222" s="2">
        <v>30</v>
      </c>
      <c r="W222" s="2">
        <v>30</v>
      </c>
      <c r="X222" s="2">
        <v>750</v>
      </c>
      <c r="Y222" s="196">
        <f t="shared" ref="Y222:Y227" si="251">U222+V222+W222+X222</f>
        <v>1328.7482063197026</v>
      </c>
      <c r="Z222" s="38"/>
      <c r="AA222" s="38"/>
      <c r="AB222" s="38"/>
      <c r="AC222" s="38"/>
      <c r="AD222" s="38"/>
      <c r="AE222" s="175"/>
      <c r="AF222" s="182"/>
      <c r="AG222" s="10">
        <f t="shared" si="234"/>
        <v>16458</v>
      </c>
      <c r="AH222" s="16">
        <f t="shared" ref="AH222:AH227" si="252">V222+0</f>
        <v>30</v>
      </c>
      <c r="AI222" s="16">
        <f t="shared" ref="AI222:AJ227" si="253">U222+0</f>
        <v>518.74820631970249</v>
      </c>
      <c r="AJ222" s="10">
        <f t="shared" si="253"/>
        <v>30</v>
      </c>
      <c r="AK222" s="10">
        <f t="shared" ref="AK222:AK227" si="254">V222+0</f>
        <v>30</v>
      </c>
      <c r="AL222" s="10">
        <f t="shared" ref="AL222:AL227" si="255">X222+0</f>
        <v>750</v>
      </c>
      <c r="AM222" s="16">
        <f t="shared" si="236"/>
        <v>1328.7482063197026</v>
      </c>
    </row>
    <row r="223" spans="2:44" ht="75" customHeight="1">
      <c r="B223" s="2">
        <v>166</v>
      </c>
      <c r="C223" s="35" t="s">
        <v>6</v>
      </c>
      <c r="D223" s="36"/>
      <c r="E223" s="2" t="s">
        <v>51</v>
      </c>
      <c r="F223" s="109" t="s">
        <v>161</v>
      </c>
      <c r="G223" s="109" t="s">
        <v>1823</v>
      </c>
      <c r="H223" s="109" t="s">
        <v>249</v>
      </c>
      <c r="I223" s="2">
        <v>2013</v>
      </c>
      <c r="J223" s="37">
        <v>15</v>
      </c>
      <c r="K223" s="37">
        <v>30</v>
      </c>
      <c r="L223" s="38">
        <f t="shared" si="230"/>
        <v>450</v>
      </c>
      <c r="M223" s="39">
        <f t="shared" si="231"/>
        <v>41.82156133828996</v>
      </c>
      <c r="N223" s="38">
        <v>750</v>
      </c>
      <c r="O223" s="2">
        <v>15708</v>
      </c>
      <c r="P223" s="39">
        <f t="shared" si="232"/>
        <v>688299.2565055762</v>
      </c>
      <c r="Q223" s="41">
        <v>0.9</v>
      </c>
      <c r="R223" s="39">
        <v>1</v>
      </c>
      <c r="S223" s="39">
        <f t="shared" si="233"/>
        <v>619469.33085501858</v>
      </c>
      <c r="T223" s="129">
        <v>0.85</v>
      </c>
      <c r="U223" s="39">
        <f t="shared" si="159"/>
        <v>526.54893122676583</v>
      </c>
      <c r="V223" s="2">
        <v>30</v>
      </c>
      <c r="W223" s="2">
        <v>30</v>
      </c>
      <c r="X223" s="2">
        <v>750</v>
      </c>
      <c r="Y223" s="196">
        <f t="shared" si="251"/>
        <v>1336.5489312267659</v>
      </c>
      <c r="Z223" s="38"/>
      <c r="AA223" s="38"/>
      <c r="AB223" s="38"/>
      <c r="AC223" s="38"/>
      <c r="AD223" s="38"/>
      <c r="AE223" s="175"/>
      <c r="AF223" s="185"/>
      <c r="AG223" s="14">
        <f t="shared" si="234"/>
        <v>16458</v>
      </c>
      <c r="AH223" s="15">
        <f t="shared" si="252"/>
        <v>30</v>
      </c>
      <c r="AI223" s="15">
        <f t="shared" si="253"/>
        <v>526.54893122676583</v>
      </c>
      <c r="AJ223" s="14">
        <f t="shared" si="253"/>
        <v>30</v>
      </c>
      <c r="AK223" s="14">
        <f t="shared" si="254"/>
        <v>30</v>
      </c>
      <c r="AL223" s="14">
        <f t="shared" si="255"/>
        <v>750</v>
      </c>
      <c r="AM223" s="15">
        <f t="shared" si="236"/>
        <v>1336.5489312267659</v>
      </c>
      <c r="AN223" s="14"/>
      <c r="AO223" s="14"/>
      <c r="AP223" s="14"/>
      <c r="AQ223" s="14"/>
      <c r="AR223" s="14"/>
    </row>
    <row r="224" spans="2:44" ht="75" customHeight="1">
      <c r="B224" s="2">
        <v>167</v>
      </c>
      <c r="C224" s="35" t="s">
        <v>6</v>
      </c>
      <c r="D224" s="36"/>
      <c r="E224" s="2" t="s">
        <v>52</v>
      </c>
      <c r="F224" s="109" t="s">
        <v>161</v>
      </c>
      <c r="G224" s="109" t="s">
        <v>1866</v>
      </c>
      <c r="H224" s="109" t="s">
        <v>1867</v>
      </c>
      <c r="I224" s="2">
        <v>2025</v>
      </c>
      <c r="J224" s="37">
        <v>15</v>
      </c>
      <c r="K224" s="37">
        <v>30</v>
      </c>
      <c r="L224" s="38">
        <f t="shared" si="230"/>
        <v>450</v>
      </c>
      <c r="M224" s="39">
        <f t="shared" si="231"/>
        <v>41.82156133828996</v>
      </c>
      <c r="N224" s="38">
        <v>750</v>
      </c>
      <c r="O224" s="2">
        <v>15708</v>
      </c>
      <c r="P224" s="39">
        <f t="shared" si="232"/>
        <v>688299.2565055762</v>
      </c>
      <c r="Q224" s="41">
        <v>1</v>
      </c>
      <c r="R224" s="39">
        <v>1</v>
      </c>
      <c r="S224" s="39">
        <f t="shared" si="233"/>
        <v>688299.2565055762</v>
      </c>
      <c r="T224" s="129">
        <v>0.85</v>
      </c>
      <c r="U224" s="39">
        <f t="shared" si="159"/>
        <v>585.05436802973975</v>
      </c>
      <c r="V224" s="2">
        <v>30</v>
      </c>
      <c r="W224" s="2">
        <v>30</v>
      </c>
      <c r="X224" s="2">
        <v>750</v>
      </c>
      <c r="Y224" s="196">
        <f t="shared" si="251"/>
        <v>1395.0543680297396</v>
      </c>
      <c r="Z224" s="38"/>
      <c r="AA224" s="38"/>
      <c r="AB224" s="38"/>
      <c r="AC224" s="38"/>
      <c r="AD224" s="38"/>
      <c r="AE224" s="175"/>
      <c r="AF224" s="182"/>
      <c r="AG224" s="10">
        <f t="shared" si="234"/>
        <v>16458</v>
      </c>
      <c r="AH224" s="16">
        <f t="shared" si="252"/>
        <v>30</v>
      </c>
      <c r="AI224" s="16">
        <f t="shared" si="253"/>
        <v>585.05436802973975</v>
      </c>
      <c r="AJ224" s="10">
        <f t="shared" si="253"/>
        <v>30</v>
      </c>
      <c r="AK224" s="10">
        <f t="shared" si="254"/>
        <v>30</v>
      </c>
      <c r="AL224" s="10">
        <f t="shared" si="255"/>
        <v>750</v>
      </c>
      <c r="AM224" s="16">
        <f t="shared" si="236"/>
        <v>1395.0543680297396</v>
      </c>
    </row>
    <row r="225" spans="2:44" ht="75" customHeight="1">
      <c r="B225" s="2">
        <v>168</v>
      </c>
      <c r="C225" s="35" t="s">
        <v>6</v>
      </c>
      <c r="D225" s="36"/>
      <c r="E225" s="2">
        <v>144</v>
      </c>
      <c r="F225" s="109" t="s">
        <v>1931</v>
      </c>
      <c r="G225" s="109" t="s">
        <v>7</v>
      </c>
      <c r="H225" s="109" t="s">
        <v>288</v>
      </c>
      <c r="I225" s="2">
        <v>2004</v>
      </c>
      <c r="J225" s="37">
        <v>17</v>
      </c>
      <c r="K225" s="37">
        <v>14</v>
      </c>
      <c r="L225" s="38">
        <f t="shared" si="230"/>
        <v>238</v>
      </c>
      <c r="M225" s="39">
        <f t="shared" si="231"/>
        <v>22.118959107806692</v>
      </c>
      <c r="N225" s="38">
        <v>750</v>
      </c>
      <c r="O225" s="2">
        <v>11088</v>
      </c>
      <c r="P225" s="39">
        <f t="shared" si="232"/>
        <v>261844.23791821563</v>
      </c>
      <c r="Q225" s="41">
        <v>0.85</v>
      </c>
      <c r="R225" s="39">
        <v>1</v>
      </c>
      <c r="S225" s="39">
        <f t="shared" si="233"/>
        <v>222567.60223048329</v>
      </c>
      <c r="T225" s="129">
        <v>0.75</v>
      </c>
      <c r="U225" s="39">
        <f t="shared" si="159"/>
        <v>166.92570167286246</v>
      </c>
      <c r="V225" s="2">
        <v>20</v>
      </c>
      <c r="W225" s="2">
        <v>20</v>
      </c>
      <c r="X225" s="2">
        <v>750</v>
      </c>
      <c r="Y225" s="196">
        <f t="shared" si="251"/>
        <v>956.92570167286249</v>
      </c>
      <c r="Z225" s="38"/>
      <c r="AA225" s="38"/>
      <c r="AB225" s="38"/>
      <c r="AC225" s="38"/>
      <c r="AD225" s="38"/>
      <c r="AE225" s="175"/>
      <c r="AF225" s="185"/>
      <c r="AG225" s="14">
        <f t="shared" si="234"/>
        <v>11838</v>
      </c>
      <c r="AH225" s="15">
        <f t="shared" si="252"/>
        <v>20</v>
      </c>
      <c r="AI225" s="15">
        <f t="shared" si="253"/>
        <v>166.92570167286246</v>
      </c>
      <c r="AJ225" s="14">
        <f t="shared" si="253"/>
        <v>20</v>
      </c>
      <c r="AK225" s="14">
        <f t="shared" si="254"/>
        <v>20</v>
      </c>
      <c r="AL225" s="14">
        <f t="shared" si="255"/>
        <v>750</v>
      </c>
      <c r="AM225" s="15">
        <f t="shared" si="236"/>
        <v>956.92570167286249</v>
      </c>
      <c r="AN225" s="14"/>
      <c r="AO225" s="14"/>
      <c r="AP225" s="14"/>
      <c r="AQ225" s="14"/>
      <c r="AR225" s="14"/>
    </row>
    <row r="226" spans="2:44" ht="75" customHeight="1">
      <c r="B226" s="2">
        <v>169</v>
      </c>
      <c r="C226" s="35" t="s">
        <v>6</v>
      </c>
      <c r="D226" s="36"/>
      <c r="E226" s="2" t="s">
        <v>1647</v>
      </c>
      <c r="F226" s="109" t="s">
        <v>1865</v>
      </c>
      <c r="G226" s="109" t="s">
        <v>7</v>
      </c>
      <c r="H226" s="109" t="s">
        <v>1864</v>
      </c>
      <c r="I226" s="2">
        <v>1946</v>
      </c>
      <c r="J226" s="37">
        <v>21</v>
      </c>
      <c r="K226" s="37">
        <v>13</v>
      </c>
      <c r="L226" s="38">
        <f t="shared" ref="L226" si="256">J226*K226</f>
        <v>273</v>
      </c>
      <c r="M226" s="39">
        <f t="shared" ref="M226" si="257">L226/10.76</f>
        <v>25.371747211895912</v>
      </c>
      <c r="N226" s="81">
        <v>750</v>
      </c>
      <c r="O226" s="2">
        <v>15708</v>
      </c>
      <c r="P226" s="39">
        <f t="shared" ref="P226" si="258">M226*AG226</f>
        <v>417568.21561338293</v>
      </c>
      <c r="Q226" s="41">
        <v>1</v>
      </c>
      <c r="R226" s="39">
        <v>1</v>
      </c>
      <c r="S226" s="39">
        <f t="shared" ref="S226" si="259">M226*AG226*Q226*R226</f>
        <v>417568.21561338293</v>
      </c>
      <c r="T226" s="129">
        <v>0.75</v>
      </c>
      <c r="U226" s="39">
        <f t="shared" ref="U226" si="260">S226/1000*T226</f>
        <v>313.17616171003715</v>
      </c>
      <c r="V226" s="2">
        <v>30</v>
      </c>
      <c r="W226" s="2">
        <v>30</v>
      </c>
      <c r="X226" s="2">
        <v>200</v>
      </c>
      <c r="Y226" s="196">
        <f t="shared" si="251"/>
        <v>573.17616171003715</v>
      </c>
      <c r="Z226" s="38"/>
      <c r="AA226" s="38"/>
      <c r="AB226" s="38"/>
      <c r="AC226" s="38"/>
      <c r="AD226" s="38"/>
      <c r="AE226" s="176" t="s">
        <v>1663</v>
      </c>
      <c r="AF226" s="182"/>
      <c r="AG226" s="10">
        <f t="shared" ref="AG226" si="261">SUM(N226:O226)</f>
        <v>16458</v>
      </c>
      <c r="AH226" s="16">
        <f t="shared" si="252"/>
        <v>30</v>
      </c>
      <c r="AI226" s="16">
        <f t="shared" ref="AI226" si="262">U226+0</f>
        <v>313.17616171003715</v>
      </c>
      <c r="AJ226" s="10">
        <f t="shared" ref="AJ226" si="263">V226+0</f>
        <v>30</v>
      </c>
      <c r="AK226" s="10">
        <f t="shared" si="254"/>
        <v>30</v>
      </c>
      <c r="AL226" s="10">
        <f t="shared" si="255"/>
        <v>200</v>
      </c>
      <c r="AM226" s="16">
        <f t="shared" ref="AM226" si="264">AI226+AJ226+AK226+AL226</f>
        <v>573.17616171003715</v>
      </c>
    </row>
    <row r="227" spans="2:44" ht="75" customHeight="1">
      <c r="B227" s="2">
        <v>169</v>
      </c>
      <c r="C227" s="35" t="s">
        <v>6</v>
      </c>
      <c r="D227" s="36"/>
      <c r="E227" s="2" t="s">
        <v>1648</v>
      </c>
      <c r="F227" s="109" t="s">
        <v>1755</v>
      </c>
      <c r="G227" s="109" t="s">
        <v>1756</v>
      </c>
      <c r="H227" s="109" t="s">
        <v>1757</v>
      </c>
      <c r="I227" s="2">
        <v>2025</v>
      </c>
      <c r="J227" s="37">
        <v>21</v>
      </c>
      <c r="K227" s="37">
        <v>13</v>
      </c>
      <c r="L227" s="38">
        <f t="shared" si="230"/>
        <v>273</v>
      </c>
      <c r="M227" s="39">
        <f t="shared" si="231"/>
        <v>25.371747211895912</v>
      </c>
      <c r="N227" s="81">
        <v>750</v>
      </c>
      <c r="O227" s="2">
        <v>15708</v>
      </c>
      <c r="P227" s="39">
        <f t="shared" si="232"/>
        <v>417568.21561338293</v>
      </c>
      <c r="Q227" s="41">
        <v>1</v>
      </c>
      <c r="R227" s="39">
        <v>1</v>
      </c>
      <c r="S227" s="39">
        <f t="shared" si="233"/>
        <v>417568.21561338293</v>
      </c>
      <c r="T227" s="129">
        <v>0.85</v>
      </c>
      <c r="U227" s="39">
        <f t="shared" si="159"/>
        <v>354.93298327137546</v>
      </c>
      <c r="V227" s="2">
        <v>30</v>
      </c>
      <c r="W227" s="2">
        <v>30</v>
      </c>
      <c r="X227" s="2">
        <v>750</v>
      </c>
      <c r="Y227" s="196">
        <f t="shared" si="251"/>
        <v>1164.9329832713754</v>
      </c>
      <c r="Z227" s="38"/>
      <c r="AA227" s="38"/>
      <c r="AB227" s="38"/>
      <c r="AC227" s="38"/>
      <c r="AD227" s="38"/>
      <c r="AE227" s="176" t="s">
        <v>1663</v>
      </c>
      <c r="AF227" s="182"/>
      <c r="AG227" s="10">
        <f t="shared" si="234"/>
        <v>16458</v>
      </c>
      <c r="AH227" s="16">
        <f t="shared" si="252"/>
        <v>30</v>
      </c>
      <c r="AI227" s="16">
        <f t="shared" si="253"/>
        <v>354.93298327137546</v>
      </c>
      <c r="AJ227" s="10">
        <f t="shared" si="253"/>
        <v>30</v>
      </c>
      <c r="AK227" s="10">
        <f t="shared" si="254"/>
        <v>30</v>
      </c>
      <c r="AL227" s="10">
        <f t="shared" si="255"/>
        <v>750</v>
      </c>
      <c r="AM227" s="16">
        <f t="shared" si="236"/>
        <v>1164.9329832713754</v>
      </c>
    </row>
    <row r="228" spans="2:44" ht="75" customHeight="1">
      <c r="B228" s="259" t="s">
        <v>915</v>
      </c>
      <c r="C228" s="259"/>
      <c r="D228" s="259"/>
      <c r="E228" s="259"/>
      <c r="F228" s="259"/>
      <c r="G228" s="259"/>
      <c r="H228" s="259"/>
      <c r="I228" s="259"/>
      <c r="J228" s="259"/>
      <c r="K228" s="259"/>
      <c r="L228" s="259"/>
      <c r="M228" s="259"/>
      <c r="N228" s="259"/>
      <c r="O228" s="259"/>
      <c r="P228" s="259"/>
      <c r="Q228" s="259"/>
      <c r="R228" s="259"/>
      <c r="S228" s="259"/>
      <c r="T228" s="129"/>
      <c r="U228" s="39">
        <f>SUM(U222:U227)</f>
        <v>2465.3863522304837</v>
      </c>
      <c r="V228" s="81">
        <f>SUM(V222:V227)</f>
        <v>170</v>
      </c>
      <c r="W228" s="81">
        <f>SUM(W222:W227)</f>
        <v>170</v>
      </c>
      <c r="X228" s="81">
        <f>SUM(X222:X227)</f>
        <v>3950</v>
      </c>
      <c r="Y228" s="196">
        <f>SUM(Y222:Y227)</f>
        <v>6755.3863522304837</v>
      </c>
      <c r="Z228" s="38"/>
      <c r="AA228" s="38"/>
      <c r="AB228" s="38"/>
      <c r="AC228" s="38"/>
      <c r="AD228" s="38"/>
      <c r="AE228" s="175"/>
      <c r="AF228" s="184"/>
      <c r="AG228" s="11"/>
      <c r="AH228" s="12"/>
      <c r="AI228" s="12">
        <f>तेरीज!D35+0</f>
        <v>2465.3863522304837</v>
      </c>
      <c r="AJ228" s="11"/>
      <c r="AK228" s="11"/>
      <c r="AL228" s="11"/>
      <c r="AM228" s="12"/>
      <c r="AN228" s="11"/>
      <c r="AO228" s="11"/>
      <c r="AP228" s="11"/>
      <c r="AQ228" s="11"/>
      <c r="AR228" s="11"/>
    </row>
    <row r="229" spans="2:44" ht="75" customHeight="1">
      <c r="B229" s="2">
        <v>170</v>
      </c>
      <c r="C229" s="35" t="s">
        <v>6</v>
      </c>
      <c r="D229" s="36"/>
      <c r="E229" s="2">
        <v>146</v>
      </c>
      <c r="F229" s="109" t="s">
        <v>633</v>
      </c>
      <c r="G229" s="109" t="s">
        <v>7</v>
      </c>
      <c r="H229" s="109" t="s">
        <v>289</v>
      </c>
      <c r="I229" s="2">
        <v>1986</v>
      </c>
      <c r="J229" s="37">
        <v>20</v>
      </c>
      <c r="K229" s="37">
        <v>33</v>
      </c>
      <c r="L229" s="38">
        <f t="shared" si="230"/>
        <v>660</v>
      </c>
      <c r="M229" s="39">
        <f t="shared" si="231"/>
        <v>61.338289962825279</v>
      </c>
      <c r="N229" s="38">
        <v>750</v>
      </c>
      <c r="O229" s="2">
        <v>15708</v>
      </c>
      <c r="P229" s="39">
        <f t="shared" si="232"/>
        <v>1009505.5762081784</v>
      </c>
      <c r="Q229" s="41">
        <v>0.7</v>
      </c>
      <c r="R229" s="39">
        <v>1</v>
      </c>
      <c r="S229" s="39">
        <f t="shared" si="233"/>
        <v>706653.9033457248</v>
      </c>
      <c r="T229" s="129">
        <v>0.85</v>
      </c>
      <c r="U229" s="39">
        <f t="shared" si="159"/>
        <v>600.65581784386598</v>
      </c>
      <c r="V229" s="2">
        <v>30</v>
      </c>
      <c r="W229" s="2">
        <v>30</v>
      </c>
      <c r="X229" s="2">
        <v>200</v>
      </c>
      <c r="Y229" s="196">
        <f>U229+V229+W229+X229</f>
        <v>860.65581784386598</v>
      </c>
      <c r="Z229" s="38"/>
      <c r="AA229" s="38"/>
      <c r="AB229" s="38"/>
      <c r="AC229" s="38"/>
      <c r="AD229" s="38"/>
      <c r="AE229" s="175"/>
      <c r="AF229" s="182"/>
      <c r="AG229" s="10">
        <f t="shared" si="234"/>
        <v>16458</v>
      </c>
      <c r="AH229" s="16">
        <f>V229+0</f>
        <v>30</v>
      </c>
      <c r="AI229" s="16">
        <f t="shared" ref="AI229:AJ233" si="265">U229+0</f>
        <v>600.65581784386598</v>
      </c>
      <c r="AJ229" s="10">
        <f t="shared" si="265"/>
        <v>30</v>
      </c>
      <c r="AK229" s="10">
        <f>V229+0</f>
        <v>30</v>
      </c>
      <c r="AL229" s="10">
        <f>X229+0</f>
        <v>200</v>
      </c>
      <c r="AM229" s="16">
        <f t="shared" si="236"/>
        <v>860.65581784386598</v>
      </c>
    </row>
    <row r="230" spans="2:44" ht="75" customHeight="1">
      <c r="B230" s="2">
        <v>171</v>
      </c>
      <c r="C230" s="35" t="s">
        <v>6</v>
      </c>
      <c r="D230" s="36"/>
      <c r="E230" s="2">
        <v>147</v>
      </c>
      <c r="F230" s="109" t="s">
        <v>161</v>
      </c>
      <c r="G230" s="109" t="s">
        <v>634</v>
      </c>
      <c r="H230" s="109" t="s">
        <v>290</v>
      </c>
      <c r="I230" s="2">
        <v>2017</v>
      </c>
      <c r="J230" s="37">
        <v>20</v>
      </c>
      <c r="K230" s="37">
        <v>33</v>
      </c>
      <c r="L230" s="38">
        <f t="shared" si="230"/>
        <v>660</v>
      </c>
      <c r="M230" s="39">
        <f t="shared" si="231"/>
        <v>61.338289962825279</v>
      </c>
      <c r="N230" s="38">
        <v>750</v>
      </c>
      <c r="O230" s="2">
        <v>15708</v>
      </c>
      <c r="P230" s="39">
        <f t="shared" si="232"/>
        <v>1009505.5762081784</v>
      </c>
      <c r="Q230" s="41">
        <v>0.95</v>
      </c>
      <c r="R230" s="39">
        <v>1</v>
      </c>
      <c r="S230" s="39">
        <f t="shared" si="233"/>
        <v>959030.29739776941</v>
      </c>
      <c r="T230" s="129">
        <v>0.85</v>
      </c>
      <c r="U230" s="39">
        <f t="shared" si="159"/>
        <v>815.17575278810398</v>
      </c>
      <c r="V230" s="2">
        <v>30</v>
      </c>
      <c r="W230" s="2">
        <v>30</v>
      </c>
      <c r="X230" s="2">
        <v>750</v>
      </c>
      <c r="Y230" s="196">
        <f>U230+V230+W230+X230</f>
        <v>1625.1757527881041</v>
      </c>
      <c r="Z230" s="38"/>
      <c r="AA230" s="38"/>
      <c r="AB230" s="38"/>
      <c r="AC230" s="38"/>
      <c r="AD230" s="38"/>
      <c r="AE230" s="175"/>
      <c r="AF230" s="185"/>
      <c r="AG230" s="14">
        <f t="shared" si="234"/>
        <v>16458</v>
      </c>
      <c r="AH230" s="15">
        <f>V230+0</f>
        <v>30</v>
      </c>
      <c r="AI230" s="15">
        <f t="shared" si="265"/>
        <v>815.17575278810398</v>
      </c>
      <c r="AJ230" s="14">
        <f t="shared" si="265"/>
        <v>30</v>
      </c>
      <c r="AK230" s="14">
        <f>V230+0</f>
        <v>30</v>
      </c>
      <c r="AL230" s="14">
        <f>X230+0</f>
        <v>750</v>
      </c>
      <c r="AM230" s="15">
        <f t="shared" si="236"/>
        <v>1625.1757527881041</v>
      </c>
      <c r="AN230" s="14"/>
      <c r="AO230" s="14"/>
      <c r="AP230" s="14"/>
      <c r="AQ230" s="14"/>
      <c r="AR230" s="14"/>
    </row>
    <row r="231" spans="2:44" ht="75" customHeight="1">
      <c r="B231" s="2">
        <v>172</v>
      </c>
      <c r="C231" s="35" t="s">
        <v>6</v>
      </c>
      <c r="D231" s="36"/>
      <c r="E231" s="2">
        <v>148</v>
      </c>
      <c r="F231" s="109" t="s">
        <v>161</v>
      </c>
      <c r="G231" s="109" t="s">
        <v>635</v>
      </c>
      <c r="H231" s="109" t="s">
        <v>291</v>
      </c>
      <c r="I231" s="2">
        <v>2017</v>
      </c>
      <c r="J231" s="37">
        <v>20</v>
      </c>
      <c r="K231" s="37">
        <v>17</v>
      </c>
      <c r="L231" s="38">
        <f t="shared" si="230"/>
        <v>340</v>
      </c>
      <c r="M231" s="39">
        <f t="shared" si="231"/>
        <v>31.598513011152416</v>
      </c>
      <c r="N231" s="38">
        <v>750</v>
      </c>
      <c r="O231" s="2">
        <v>15708</v>
      </c>
      <c r="P231" s="39">
        <f t="shared" si="232"/>
        <v>520048.3271375465</v>
      </c>
      <c r="Q231" s="41">
        <v>0.95</v>
      </c>
      <c r="R231" s="39">
        <v>1</v>
      </c>
      <c r="S231" s="39">
        <f t="shared" si="233"/>
        <v>494045.91078066913</v>
      </c>
      <c r="T231" s="129">
        <v>0.85</v>
      </c>
      <c r="U231" s="39">
        <f t="shared" si="159"/>
        <v>419.93902416356877</v>
      </c>
      <c r="V231" s="2">
        <v>30</v>
      </c>
      <c r="W231" s="2">
        <v>30</v>
      </c>
      <c r="X231" s="2">
        <v>750</v>
      </c>
      <c r="Y231" s="196">
        <f>U231+V231+W231+X231</f>
        <v>1229.9390241635688</v>
      </c>
      <c r="Z231" s="38"/>
      <c r="AA231" s="38"/>
      <c r="AB231" s="38"/>
      <c r="AC231" s="38"/>
      <c r="AD231" s="38"/>
      <c r="AE231" s="175"/>
      <c r="AF231" s="182"/>
      <c r="AG231" s="10">
        <f t="shared" si="234"/>
        <v>16458</v>
      </c>
      <c r="AH231" s="16">
        <f>V231+0</f>
        <v>30</v>
      </c>
      <c r="AI231" s="16">
        <f t="shared" si="265"/>
        <v>419.93902416356877</v>
      </c>
      <c r="AJ231" s="10">
        <f t="shared" si="265"/>
        <v>30</v>
      </c>
      <c r="AK231" s="10">
        <f>V231+0</f>
        <v>30</v>
      </c>
      <c r="AL231" s="10">
        <f>X231+0</f>
        <v>750</v>
      </c>
      <c r="AM231" s="16">
        <f t="shared" si="236"/>
        <v>1229.9390241635688</v>
      </c>
    </row>
    <row r="232" spans="2:44" ht="75" customHeight="1">
      <c r="B232" s="2">
        <v>173</v>
      </c>
      <c r="C232" s="35" t="s">
        <v>6</v>
      </c>
      <c r="D232" s="36"/>
      <c r="E232" s="2">
        <v>149</v>
      </c>
      <c r="F232" s="109" t="s">
        <v>161</v>
      </c>
      <c r="G232" s="109" t="s">
        <v>636</v>
      </c>
      <c r="H232" s="109" t="s">
        <v>292</v>
      </c>
      <c r="I232" s="2">
        <v>2008</v>
      </c>
      <c r="J232" s="37">
        <v>20</v>
      </c>
      <c r="K232" s="37">
        <v>16</v>
      </c>
      <c r="L232" s="38">
        <f t="shared" si="230"/>
        <v>320</v>
      </c>
      <c r="M232" s="39">
        <f t="shared" si="231"/>
        <v>29.739776951672862</v>
      </c>
      <c r="N232" s="38">
        <v>750</v>
      </c>
      <c r="O232" s="2">
        <v>11088</v>
      </c>
      <c r="P232" s="39">
        <f t="shared" si="232"/>
        <v>352059.47955390334</v>
      </c>
      <c r="Q232" s="41">
        <v>0.85</v>
      </c>
      <c r="R232" s="39">
        <v>1</v>
      </c>
      <c r="S232" s="39">
        <f t="shared" si="233"/>
        <v>299250.55762081785</v>
      </c>
      <c r="T232" s="129">
        <v>0.75</v>
      </c>
      <c r="U232" s="39">
        <f t="shared" si="159"/>
        <v>224.43791821561339</v>
      </c>
      <c r="V232" s="2">
        <v>30</v>
      </c>
      <c r="W232" s="2">
        <v>30</v>
      </c>
      <c r="X232" s="2">
        <v>750</v>
      </c>
      <c r="Y232" s="196">
        <f>U232+V232+W232+X232</f>
        <v>1034.4379182156135</v>
      </c>
      <c r="Z232" s="38"/>
      <c r="AA232" s="38"/>
      <c r="AB232" s="38"/>
      <c r="AC232" s="38"/>
      <c r="AD232" s="38"/>
      <c r="AE232" s="175"/>
      <c r="AF232" s="185"/>
      <c r="AG232" s="14">
        <f t="shared" si="234"/>
        <v>11838</v>
      </c>
      <c r="AH232" s="15">
        <f>V232+0</f>
        <v>30</v>
      </c>
      <c r="AI232" s="15">
        <f t="shared" si="265"/>
        <v>224.43791821561339</v>
      </c>
      <c r="AJ232" s="14">
        <f t="shared" si="265"/>
        <v>30</v>
      </c>
      <c r="AK232" s="14">
        <f>V232+0</f>
        <v>30</v>
      </c>
      <c r="AL232" s="14">
        <f>X232+0</f>
        <v>750</v>
      </c>
      <c r="AM232" s="15">
        <f t="shared" si="236"/>
        <v>1034.4379182156135</v>
      </c>
      <c r="AN232" s="14"/>
      <c r="AO232" s="14"/>
      <c r="AP232" s="14"/>
      <c r="AQ232" s="14"/>
      <c r="AR232" s="14"/>
    </row>
    <row r="233" spans="2:44" ht="75" customHeight="1">
      <c r="B233" s="2">
        <v>174</v>
      </c>
      <c r="C233" s="35" t="s">
        <v>6</v>
      </c>
      <c r="D233" s="36"/>
      <c r="E233" s="2">
        <v>150</v>
      </c>
      <c r="F233" s="109" t="s">
        <v>161</v>
      </c>
      <c r="G233" s="109" t="s">
        <v>637</v>
      </c>
      <c r="H233" s="109" t="s">
        <v>293</v>
      </c>
      <c r="I233" s="2">
        <v>2016</v>
      </c>
      <c r="J233" s="37">
        <v>21</v>
      </c>
      <c r="K233" s="37">
        <v>16</v>
      </c>
      <c r="L233" s="38">
        <f t="shared" si="230"/>
        <v>336</v>
      </c>
      <c r="M233" s="39">
        <f t="shared" si="231"/>
        <v>31.226765799256505</v>
      </c>
      <c r="N233" s="38">
        <v>750</v>
      </c>
      <c r="O233" s="2">
        <v>15708</v>
      </c>
      <c r="P233" s="39">
        <f t="shared" si="232"/>
        <v>513930.11152416357</v>
      </c>
      <c r="Q233" s="41">
        <v>0.95</v>
      </c>
      <c r="R233" s="39">
        <v>1</v>
      </c>
      <c r="S233" s="39">
        <f t="shared" si="233"/>
        <v>488233.6059479554</v>
      </c>
      <c r="T233" s="129">
        <v>0.85</v>
      </c>
      <c r="U233" s="39">
        <f t="shared" si="159"/>
        <v>414.99856505576207</v>
      </c>
      <c r="V233" s="2">
        <v>30</v>
      </c>
      <c r="W233" s="2">
        <v>30</v>
      </c>
      <c r="X233" s="2">
        <v>750</v>
      </c>
      <c r="Y233" s="196">
        <f>U233+V233+W233+X233</f>
        <v>1224.9985650557621</v>
      </c>
      <c r="Z233" s="38"/>
      <c r="AA233" s="38"/>
      <c r="AB233" s="38"/>
      <c r="AC233" s="38"/>
      <c r="AD233" s="38"/>
      <c r="AE233" s="175"/>
      <c r="AF233" s="185"/>
      <c r="AG233" s="14">
        <f t="shared" si="234"/>
        <v>16458</v>
      </c>
      <c r="AH233" s="15">
        <f>V233+0</f>
        <v>30</v>
      </c>
      <c r="AI233" s="15">
        <f t="shared" si="265"/>
        <v>414.99856505576207</v>
      </c>
      <c r="AJ233" s="14">
        <f t="shared" si="265"/>
        <v>30</v>
      </c>
      <c r="AK233" s="14">
        <f>V233+0</f>
        <v>30</v>
      </c>
      <c r="AL233" s="14">
        <f>X233+0</f>
        <v>750</v>
      </c>
      <c r="AM233" s="15">
        <f t="shared" si="236"/>
        <v>1224.9985650557621</v>
      </c>
      <c r="AN233" s="14"/>
      <c r="AO233" s="14"/>
      <c r="AP233" s="14"/>
      <c r="AQ233" s="14"/>
      <c r="AR233" s="14"/>
    </row>
    <row r="234" spans="2:44" ht="75" customHeight="1">
      <c r="B234" s="259" t="s">
        <v>915</v>
      </c>
      <c r="C234" s="259"/>
      <c r="D234" s="259"/>
      <c r="E234" s="259"/>
      <c r="F234" s="259"/>
      <c r="G234" s="259"/>
      <c r="H234" s="259"/>
      <c r="I234" s="259"/>
      <c r="J234" s="259"/>
      <c r="K234" s="259"/>
      <c r="L234" s="259"/>
      <c r="M234" s="259"/>
      <c r="N234" s="259"/>
      <c r="O234" s="259"/>
      <c r="P234" s="259"/>
      <c r="Q234" s="259"/>
      <c r="R234" s="259"/>
      <c r="S234" s="259"/>
      <c r="T234" s="129"/>
      <c r="U234" s="39">
        <f>SUM(U229:U233)</f>
        <v>2475.2070780669142</v>
      </c>
      <c r="V234" s="81">
        <f>SUM(V229:V233)</f>
        <v>150</v>
      </c>
      <c r="W234" s="81">
        <f>SUM(W229:W233)</f>
        <v>150</v>
      </c>
      <c r="X234" s="81">
        <f>SUM(X229:X233)</f>
        <v>3200</v>
      </c>
      <c r="Y234" s="196">
        <f>SUM(Y229:Y233)</f>
        <v>5975.2070780669137</v>
      </c>
      <c r="Z234" s="38"/>
      <c r="AA234" s="38"/>
      <c r="AB234" s="38"/>
      <c r="AC234" s="38"/>
      <c r="AD234" s="38"/>
      <c r="AE234" s="175"/>
      <c r="AF234" s="184"/>
      <c r="AG234" s="11"/>
      <c r="AH234" s="12"/>
      <c r="AI234" s="12">
        <f>तेरीज!D36+0</f>
        <v>2475.2070780669142</v>
      </c>
      <c r="AJ234" s="11"/>
      <c r="AK234" s="11"/>
      <c r="AL234" s="11"/>
      <c r="AM234" s="12"/>
      <c r="AN234" s="11"/>
      <c r="AO234" s="11"/>
      <c r="AP234" s="11"/>
      <c r="AQ234" s="11"/>
      <c r="AR234" s="11"/>
    </row>
    <row r="235" spans="2:44" ht="75" customHeight="1">
      <c r="B235" s="2">
        <v>175</v>
      </c>
      <c r="C235" s="35" t="s">
        <v>6</v>
      </c>
      <c r="D235" s="36"/>
      <c r="E235" s="2">
        <v>151</v>
      </c>
      <c r="F235" s="109" t="s">
        <v>638</v>
      </c>
      <c r="G235" s="109" t="s">
        <v>7</v>
      </c>
      <c r="H235" s="109" t="s">
        <v>294</v>
      </c>
      <c r="I235" s="2">
        <v>2012</v>
      </c>
      <c r="J235" s="37">
        <v>21</v>
      </c>
      <c r="K235" s="37">
        <v>32</v>
      </c>
      <c r="L235" s="38">
        <f t="shared" si="230"/>
        <v>672</v>
      </c>
      <c r="M235" s="39">
        <f t="shared" si="231"/>
        <v>62.45353159851301</v>
      </c>
      <c r="N235" s="38">
        <v>750</v>
      </c>
      <c r="O235" s="2">
        <v>15708</v>
      </c>
      <c r="P235" s="39">
        <f t="shared" si="232"/>
        <v>1027860.2230483271</v>
      </c>
      <c r="Q235" s="41">
        <v>0.95</v>
      </c>
      <c r="R235" s="39">
        <v>1</v>
      </c>
      <c r="S235" s="39">
        <f t="shared" si="233"/>
        <v>976467.21189591079</v>
      </c>
      <c r="T235" s="129">
        <v>0.85</v>
      </c>
      <c r="U235" s="39">
        <f t="shared" si="159"/>
        <v>829.99713011152414</v>
      </c>
      <c r="V235" s="2">
        <v>30</v>
      </c>
      <c r="W235" s="2">
        <v>30</v>
      </c>
      <c r="X235" s="2">
        <v>2250</v>
      </c>
      <c r="Y235" s="196">
        <f>U235+V235+W235+X235</f>
        <v>3139.9971301115243</v>
      </c>
      <c r="Z235" s="38"/>
      <c r="AA235" s="38"/>
      <c r="AB235" s="38"/>
      <c r="AC235" s="38"/>
      <c r="AD235" s="38"/>
      <c r="AE235" s="175"/>
      <c r="AF235" s="182"/>
      <c r="AG235" s="10">
        <f t="shared" si="234"/>
        <v>16458</v>
      </c>
      <c r="AH235" s="16">
        <f>V235+0</f>
        <v>30</v>
      </c>
      <c r="AI235" s="16">
        <f t="shared" ref="AI235:AJ239" si="266">U235+0</f>
        <v>829.99713011152414</v>
      </c>
      <c r="AJ235" s="10">
        <f t="shared" si="266"/>
        <v>30</v>
      </c>
      <c r="AK235" s="10">
        <f>V235+0</f>
        <v>30</v>
      </c>
      <c r="AL235" s="10">
        <f>X235+0</f>
        <v>2250</v>
      </c>
      <c r="AM235" s="16">
        <f t="shared" si="236"/>
        <v>3139.9971301115243</v>
      </c>
    </row>
    <row r="236" spans="2:44" ht="75" customHeight="1">
      <c r="B236" s="2">
        <v>176</v>
      </c>
      <c r="C236" s="35" t="s">
        <v>6</v>
      </c>
      <c r="D236" s="36"/>
      <c r="E236" s="2">
        <v>152</v>
      </c>
      <c r="F236" s="109" t="s">
        <v>1854</v>
      </c>
      <c r="G236" s="109" t="s">
        <v>1855</v>
      </c>
      <c r="H236" s="109" t="s">
        <v>1757</v>
      </c>
      <c r="I236" s="2">
        <v>2025</v>
      </c>
      <c r="J236" s="37">
        <v>21</v>
      </c>
      <c r="K236" s="37">
        <v>15</v>
      </c>
      <c r="L236" s="38">
        <f t="shared" si="230"/>
        <v>315</v>
      </c>
      <c r="M236" s="39">
        <f t="shared" si="231"/>
        <v>29.275092936802974</v>
      </c>
      <c r="N236" s="38">
        <v>750</v>
      </c>
      <c r="O236" s="2">
        <v>15708</v>
      </c>
      <c r="P236" s="39">
        <f t="shared" si="232"/>
        <v>481809.47955390334</v>
      </c>
      <c r="Q236" s="41">
        <v>1</v>
      </c>
      <c r="R236" s="39">
        <v>1</v>
      </c>
      <c r="S236" s="39">
        <f t="shared" si="233"/>
        <v>481809.47955390334</v>
      </c>
      <c r="T236" s="129">
        <v>0.85</v>
      </c>
      <c r="U236" s="39">
        <f t="shared" si="159"/>
        <v>409.53805762081782</v>
      </c>
      <c r="V236" s="2">
        <v>30</v>
      </c>
      <c r="W236" s="2">
        <v>30</v>
      </c>
      <c r="X236" s="2">
        <v>1500</v>
      </c>
      <c r="Y236" s="196">
        <f>U236+V236+W236+X236</f>
        <v>1969.5380576208179</v>
      </c>
      <c r="Z236" s="38"/>
      <c r="AA236" s="38"/>
      <c r="AB236" s="38"/>
      <c r="AC236" s="38"/>
      <c r="AD236" s="38"/>
      <c r="AE236" s="175"/>
      <c r="AF236" s="182"/>
      <c r="AG236" s="10">
        <f t="shared" si="234"/>
        <v>16458</v>
      </c>
      <c r="AH236" s="16">
        <f>V236+0</f>
        <v>30</v>
      </c>
      <c r="AI236" s="16">
        <f t="shared" si="266"/>
        <v>409.53805762081782</v>
      </c>
      <c r="AJ236" s="10">
        <f t="shared" si="266"/>
        <v>30</v>
      </c>
      <c r="AK236" s="10">
        <f>V236+0</f>
        <v>30</v>
      </c>
      <c r="AL236" s="10">
        <f>X236+0</f>
        <v>1500</v>
      </c>
      <c r="AM236" s="16">
        <f t="shared" si="236"/>
        <v>1969.5380576208179</v>
      </c>
    </row>
    <row r="237" spans="2:44" ht="75" customHeight="1">
      <c r="B237" s="2">
        <v>177</v>
      </c>
      <c r="C237" s="35" t="s">
        <v>6</v>
      </c>
      <c r="D237" s="36"/>
      <c r="E237" s="2">
        <v>153</v>
      </c>
      <c r="F237" s="109" t="s">
        <v>1782</v>
      </c>
      <c r="G237" s="109" t="s">
        <v>1783</v>
      </c>
      <c r="H237" s="109" t="s">
        <v>1631</v>
      </c>
      <c r="I237" s="2">
        <v>2025</v>
      </c>
      <c r="J237" s="37">
        <v>28</v>
      </c>
      <c r="K237" s="37">
        <v>26</v>
      </c>
      <c r="L237" s="38">
        <f t="shared" si="230"/>
        <v>728</v>
      </c>
      <c r="M237" s="39">
        <f t="shared" si="231"/>
        <v>67.657992565055764</v>
      </c>
      <c r="N237" s="81">
        <v>750</v>
      </c>
      <c r="O237" s="2">
        <v>15708</v>
      </c>
      <c r="P237" s="39">
        <f t="shared" si="232"/>
        <v>1113515.2416356876</v>
      </c>
      <c r="Q237" s="45">
        <v>1</v>
      </c>
      <c r="R237" s="39">
        <v>1</v>
      </c>
      <c r="S237" s="39">
        <f t="shared" si="233"/>
        <v>1113515.2416356876</v>
      </c>
      <c r="T237" s="129">
        <v>0.85</v>
      </c>
      <c r="U237" s="39">
        <f t="shared" si="159"/>
        <v>946.4879553903346</v>
      </c>
      <c r="V237" s="2">
        <v>40</v>
      </c>
      <c r="W237" s="2">
        <v>40</v>
      </c>
      <c r="X237" s="2">
        <v>200</v>
      </c>
      <c r="Y237" s="196">
        <f>U237+V237+W237+X237</f>
        <v>1226.4879553903347</v>
      </c>
      <c r="Z237" s="38"/>
      <c r="AA237" s="38"/>
      <c r="AB237" s="38"/>
      <c r="AC237" s="38"/>
      <c r="AD237" s="38"/>
      <c r="AE237" s="176" t="s">
        <v>1784</v>
      </c>
      <c r="AF237" s="182"/>
      <c r="AG237" s="10">
        <f t="shared" si="234"/>
        <v>16458</v>
      </c>
      <c r="AH237" s="16">
        <f>V237+0</f>
        <v>40</v>
      </c>
      <c r="AI237" s="16">
        <f t="shared" si="266"/>
        <v>946.4879553903346</v>
      </c>
      <c r="AJ237" s="10">
        <f t="shared" si="266"/>
        <v>40</v>
      </c>
      <c r="AK237" s="10">
        <f>V237+0</f>
        <v>40</v>
      </c>
      <c r="AL237" s="10">
        <f>X237+0</f>
        <v>200</v>
      </c>
      <c r="AM237" s="16">
        <f t="shared" si="236"/>
        <v>1226.4879553903347</v>
      </c>
    </row>
    <row r="238" spans="2:44" ht="75" customHeight="1">
      <c r="B238" s="2">
        <v>178</v>
      </c>
      <c r="C238" s="35" t="s">
        <v>6</v>
      </c>
      <c r="D238" s="36"/>
      <c r="E238" s="36" t="s">
        <v>53</v>
      </c>
      <c r="F238" s="109" t="s">
        <v>169</v>
      </c>
      <c r="G238" s="109" t="s">
        <v>639</v>
      </c>
      <c r="H238" s="109" t="s">
        <v>295</v>
      </c>
      <c r="I238" s="2">
        <v>2016</v>
      </c>
      <c r="J238" s="37">
        <v>13</v>
      </c>
      <c r="K238" s="37">
        <v>19</v>
      </c>
      <c r="L238" s="38">
        <f t="shared" si="230"/>
        <v>247</v>
      </c>
      <c r="M238" s="39">
        <f t="shared" si="231"/>
        <v>22.955390334572492</v>
      </c>
      <c r="N238" s="38">
        <v>750</v>
      </c>
      <c r="O238" s="2">
        <v>15708</v>
      </c>
      <c r="P238" s="39">
        <f t="shared" si="232"/>
        <v>377799.81412639405</v>
      </c>
      <c r="Q238" s="41">
        <v>0.95</v>
      </c>
      <c r="R238" s="39">
        <v>1</v>
      </c>
      <c r="S238" s="39">
        <f t="shared" si="233"/>
        <v>358909.8234200743</v>
      </c>
      <c r="T238" s="129">
        <v>0.85</v>
      </c>
      <c r="U238" s="39">
        <f t="shared" si="159"/>
        <v>305.07334990706318</v>
      </c>
      <c r="V238" s="2">
        <v>20</v>
      </c>
      <c r="W238" s="2">
        <v>20</v>
      </c>
      <c r="X238" s="2">
        <v>750</v>
      </c>
      <c r="Y238" s="196">
        <f>U238+V238+W238+X238</f>
        <v>1095.0733499070632</v>
      </c>
      <c r="Z238" s="38"/>
      <c r="AA238" s="38"/>
      <c r="AB238" s="38"/>
      <c r="AC238" s="38"/>
      <c r="AD238" s="38"/>
      <c r="AE238" s="175"/>
      <c r="AF238" s="182"/>
      <c r="AG238" s="9">
        <f t="shared" si="234"/>
        <v>16458</v>
      </c>
      <c r="AH238" s="13">
        <f>V238+0</f>
        <v>20</v>
      </c>
      <c r="AI238" s="13">
        <f t="shared" si="266"/>
        <v>305.07334990706318</v>
      </c>
      <c r="AJ238" s="9">
        <f t="shared" si="266"/>
        <v>20</v>
      </c>
      <c r="AK238" s="9">
        <f>V238+0</f>
        <v>20</v>
      </c>
      <c r="AL238" s="9">
        <f>X238+0</f>
        <v>750</v>
      </c>
      <c r="AM238" s="13">
        <f t="shared" si="236"/>
        <v>1095.0733499070632</v>
      </c>
      <c r="AN238" s="9"/>
      <c r="AO238" s="9"/>
      <c r="AP238" s="9"/>
      <c r="AQ238" s="9"/>
      <c r="AR238" s="9"/>
    </row>
    <row r="239" spans="2:44" ht="75" customHeight="1">
      <c r="B239" s="2">
        <v>179</v>
      </c>
      <c r="C239" s="35" t="s">
        <v>6</v>
      </c>
      <c r="D239" s="36"/>
      <c r="E239" s="2" t="s">
        <v>54</v>
      </c>
      <c r="F239" s="109" t="s">
        <v>161</v>
      </c>
      <c r="G239" s="109" t="s">
        <v>640</v>
      </c>
      <c r="H239" s="109" t="s">
        <v>390</v>
      </c>
      <c r="I239" s="2">
        <v>2017</v>
      </c>
      <c r="J239" s="37">
        <v>14</v>
      </c>
      <c r="K239" s="37">
        <v>19</v>
      </c>
      <c r="L239" s="38">
        <f t="shared" si="230"/>
        <v>266</v>
      </c>
      <c r="M239" s="39">
        <f t="shared" si="231"/>
        <v>24.721189591078069</v>
      </c>
      <c r="N239" s="38">
        <v>750</v>
      </c>
      <c r="O239" s="2">
        <v>15708</v>
      </c>
      <c r="P239" s="39">
        <f t="shared" si="232"/>
        <v>406861.33828996285</v>
      </c>
      <c r="Q239" s="41">
        <v>0.95</v>
      </c>
      <c r="R239" s="39">
        <v>1</v>
      </c>
      <c r="S239" s="39">
        <f t="shared" si="233"/>
        <v>386518.27137546468</v>
      </c>
      <c r="T239" s="129">
        <v>0.85</v>
      </c>
      <c r="U239" s="39">
        <f t="shared" si="159"/>
        <v>328.54053066914497</v>
      </c>
      <c r="V239" s="2">
        <v>20</v>
      </c>
      <c r="W239" s="2">
        <v>20</v>
      </c>
      <c r="X239" s="2">
        <v>750</v>
      </c>
      <c r="Y239" s="196">
        <f>U239+V239+W239+X239</f>
        <v>1118.540530669145</v>
      </c>
      <c r="Z239" s="38"/>
      <c r="AA239" s="38"/>
      <c r="AB239" s="38"/>
      <c r="AC239" s="38"/>
      <c r="AD239" s="38"/>
      <c r="AE239" s="175"/>
      <c r="AF239" s="182"/>
      <c r="AG239" s="10">
        <f t="shared" si="234"/>
        <v>16458</v>
      </c>
      <c r="AH239" s="16">
        <f>V239+0</f>
        <v>20</v>
      </c>
      <c r="AI239" s="16">
        <f t="shared" si="266"/>
        <v>328.54053066914497</v>
      </c>
      <c r="AJ239" s="10">
        <f t="shared" si="266"/>
        <v>20</v>
      </c>
      <c r="AK239" s="10">
        <f>V239+0</f>
        <v>20</v>
      </c>
      <c r="AL239" s="10">
        <f>X239+0</f>
        <v>750</v>
      </c>
      <c r="AM239" s="16">
        <f t="shared" si="236"/>
        <v>1118.540530669145</v>
      </c>
    </row>
    <row r="240" spans="2:44" ht="75" customHeight="1">
      <c r="B240" s="259" t="s">
        <v>915</v>
      </c>
      <c r="C240" s="259"/>
      <c r="D240" s="259"/>
      <c r="E240" s="259"/>
      <c r="F240" s="259"/>
      <c r="G240" s="259"/>
      <c r="H240" s="259"/>
      <c r="I240" s="259"/>
      <c r="J240" s="259"/>
      <c r="K240" s="259"/>
      <c r="L240" s="259"/>
      <c r="M240" s="259"/>
      <c r="N240" s="259"/>
      <c r="O240" s="259"/>
      <c r="P240" s="259"/>
      <c r="Q240" s="259"/>
      <c r="R240" s="259"/>
      <c r="S240" s="259"/>
      <c r="T240" s="129"/>
      <c r="U240" s="39">
        <f>SUM(U235:U239)</f>
        <v>2819.6370236988846</v>
      </c>
      <c r="V240" s="81">
        <f>SUM(V235:V239)</f>
        <v>140</v>
      </c>
      <c r="W240" s="81">
        <f>SUM(W235:W239)</f>
        <v>140</v>
      </c>
      <c r="X240" s="81">
        <f>SUM(X235:X239)</f>
        <v>5450</v>
      </c>
      <c r="Y240" s="196">
        <f>SUM(Y235:Y239)</f>
        <v>8549.6370236988841</v>
      </c>
      <c r="Z240" s="38"/>
      <c r="AA240" s="38"/>
      <c r="AB240" s="38"/>
      <c r="AC240" s="38"/>
      <c r="AD240" s="38"/>
      <c r="AE240" s="175"/>
      <c r="AF240" s="184"/>
      <c r="AG240" s="11"/>
      <c r="AH240" s="12"/>
      <c r="AI240" s="12">
        <f>तेरीज!D37+0</f>
        <v>2819.6370236988846</v>
      </c>
      <c r="AJ240" s="11"/>
      <c r="AK240" s="11"/>
      <c r="AL240" s="11"/>
      <c r="AM240" s="12"/>
      <c r="AN240" s="11"/>
      <c r="AO240" s="11"/>
      <c r="AP240" s="11"/>
      <c r="AQ240" s="11"/>
      <c r="AR240" s="11"/>
    </row>
    <row r="241" spans="2:44" ht="75" customHeight="1">
      <c r="B241" s="2">
        <v>180</v>
      </c>
      <c r="C241" s="35" t="s">
        <v>6</v>
      </c>
      <c r="D241" s="36"/>
      <c r="E241" s="36" t="s">
        <v>55</v>
      </c>
      <c r="F241" s="109" t="s">
        <v>641</v>
      </c>
      <c r="G241" s="109" t="s">
        <v>7</v>
      </c>
      <c r="H241" s="109" t="s">
        <v>250</v>
      </c>
      <c r="I241" s="2">
        <v>2017</v>
      </c>
      <c r="J241" s="37">
        <v>14</v>
      </c>
      <c r="K241" s="37">
        <v>19</v>
      </c>
      <c r="L241" s="38">
        <f t="shared" si="230"/>
        <v>266</v>
      </c>
      <c r="M241" s="39">
        <f t="shared" si="231"/>
        <v>24.721189591078069</v>
      </c>
      <c r="N241" s="38">
        <v>750</v>
      </c>
      <c r="O241" s="2">
        <v>15708</v>
      </c>
      <c r="P241" s="39">
        <f t="shared" si="232"/>
        <v>406861.33828996285</v>
      </c>
      <c r="Q241" s="41">
        <v>0.95</v>
      </c>
      <c r="R241" s="39">
        <v>1</v>
      </c>
      <c r="S241" s="39">
        <f t="shared" si="233"/>
        <v>386518.27137546468</v>
      </c>
      <c r="T241" s="129">
        <v>0.85</v>
      </c>
      <c r="U241" s="39">
        <f t="shared" si="159"/>
        <v>328.54053066914497</v>
      </c>
      <c r="V241" s="2">
        <v>20</v>
      </c>
      <c r="W241" s="2">
        <v>20</v>
      </c>
      <c r="X241" s="2">
        <v>200</v>
      </c>
      <c r="Y241" s="196">
        <f>U241+V241+W241+X241</f>
        <v>568.54053066914503</v>
      </c>
      <c r="Z241" s="38"/>
      <c r="AA241" s="38"/>
      <c r="AB241" s="38"/>
      <c r="AC241" s="38"/>
      <c r="AD241" s="38"/>
      <c r="AE241" s="175"/>
      <c r="AF241" s="185"/>
      <c r="AG241" s="14">
        <f t="shared" si="234"/>
        <v>16458</v>
      </c>
      <c r="AH241" s="15">
        <f>V241+0</f>
        <v>20</v>
      </c>
      <c r="AI241" s="15">
        <f t="shared" ref="AI241:AJ247" si="267">U241+0</f>
        <v>328.54053066914497</v>
      </c>
      <c r="AJ241" s="14">
        <f t="shared" si="267"/>
        <v>20</v>
      </c>
      <c r="AK241" s="14">
        <f>V241+0</f>
        <v>20</v>
      </c>
      <c r="AL241" s="14">
        <f>X241+0</f>
        <v>200</v>
      </c>
      <c r="AM241" s="15">
        <f t="shared" si="236"/>
        <v>568.54053066914503</v>
      </c>
      <c r="AN241" s="14"/>
      <c r="AO241" s="14"/>
      <c r="AP241" s="14"/>
      <c r="AQ241" s="14"/>
      <c r="AR241" s="14"/>
    </row>
    <row r="242" spans="2:44" ht="75" customHeight="1">
      <c r="B242" s="2">
        <v>181</v>
      </c>
      <c r="C242" s="35" t="s">
        <v>6</v>
      </c>
      <c r="D242" s="36"/>
      <c r="E242" s="36" t="s">
        <v>1824</v>
      </c>
      <c r="F242" s="109" t="s">
        <v>642</v>
      </c>
      <c r="G242" s="109" t="s">
        <v>7</v>
      </c>
      <c r="H242" s="109" t="s">
        <v>296</v>
      </c>
      <c r="I242" s="2">
        <v>1997</v>
      </c>
      <c r="J242" s="37">
        <v>20</v>
      </c>
      <c r="K242" s="37">
        <v>10</v>
      </c>
      <c r="L242" s="38">
        <f t="shared" ref="L242:L243" si="268">J242*K242</f>
        <v>200</v>
      </c>
      <c r="M242" s="39">
        <f t="shared" ref="M242:M243" si="269">L242/10.76</f>
        <v>18.587360594795541</v>
      </c>
      <c r="N242" s="38">
        <v>750</v>
      </c>
      <c r="O242" s="2">
        <v>11088</v>
      </c>
      <c r="P242" s="39">
        <f t="shared" ref="P242:P243" si="270">M242*AG242</f>
        <v>220037.17472118963</v>
      </c>
      <c r="Q242" s="41">
        <v>0.85</v>
      </c>
      <c r="R242" s="39">
        <v>1</v>
      </c>
      <c r="S242" s="39">
        <f t="shared" ref="S242:S243" si="271">M242*AG242*Q242*R242</f>
        <v>187031.59851301118</v>
      </c>
      <c r="T242" s="129">
        <v>0.75</v>
      </c>
      <c r="U242" s="39">
        <f t="shared" ref="U242:U243" si="272">S242/1000*T242</f>
        <v>140.27369888475837</v>
      </c>
      <c r="V242" s="2">
        <v>30</v>
      </c>
      <c r="W242" s="2">
        <v>30</v>
      </c>
      <c r="X242" s="2">
        <v>200</v>
      </c>
      <c r="Y242" s="196">
        <f t="shared" ref="Y242:Y243" si="273">U242+V242+W242+X242</f>
        <v>400.27369888475835</v>
      </c>
      <c r="Z242" s="38"/>
      <c r="AA242" s="38"/>
      <c r="AB242" s="38"/>
      <c r="AC242" s="38"/>
      <c r="AD242" s="38"/>
      <c r="AE242" s="175"/>
      <c r="AF242" s="182"/>
      <c r="AG242" s="10">
        <f t="shared" ref="AG242:AG243" si="274">SUM(N242:O242)</f>
        <v>11838</v>
      </c>
      <c r="AH242" s="16">
        <f t="shared" ref="AH242:AH243" si="275">V242+0</f>
        <v>30</v>
      </c>
      <c r="AI242" s="16">
        <f t="shared" ref="AI242:AI243" si="276">U242+0</f>
        <v>140.27369888475837</v>
      </c>
      <c r="AJ242" s="10">
        <f t="shared" ref="AJ242:AJ243" si="277">V242+0</f>
        <v>30</v>
      </c>
      <c r="AK242" s="10">
        <f t="shared" ref="AK242:AK243" si="278">V242+0</f>
        <v>30</v>
      </c>
      <c r="AL242" s="10">
        <f t="shared" ref="AL242:AL243" si="279">X242+0</f>
        <v>200</v>
      </c>
      <c r="AM242" s="16">
        <f t="shared" ref="AM242:AM243" si="280">AI242+AJ242+AK242+AL242</f>
        <v>400.27369888475835</v>
      </c>
    </row>
    <row r="243" spans="2:44" ht="75" customHeight="1">
      <c r="B243" s="2">
        <v>181</v>
      </c>
      <c r="C243" s="35" t="s">
        <v>6</v>
      </c>
      <c r="D243" s="36"/>
      <c r="E243" s="36" t="s">
        <v>1825</v>
      </c>
      <c r="F243" s="109" t="s">
        <v>1827</v>
      </c>
      <c r="G243" s="109" t="s">
        <v>7</v>
      </c>
      <c r="H243" s="109" t="s">
        <v>296</v>
      </c>
      <c r="I243" s="2">
        <v>1997</v>
      </c>
      <c r="J243" s="37">
        <v>20</v>
      </c>
      <c r="K243" s="37">
        <v>10</v>
      </c>
      <c r="L243" s="38">
        <f t="shared" si="268"/>
        <v>200</v>
      </c>
      <c r="M243" s="39">
        <f t="shared" si="269"/>
        <v>18.587360594795541</v>
      </c>
      <c r="N243" s="38">
        <v>750</v>
      </c>
      <c r="O243" s="2">
        <v>11088</v>
      </c>
      <c r="P243" s="39">
        <f t="shared" si="270"/>
        <v>220037.17472118963</v>
      </c>
      <c r="Q243" s="41">
        <v>0.85</v>
      </c>
      <c r="R243" s="39">
        <v>1</v>
      </c>
      <c r="S243" s="39">
        <f t="shared" si="271"/>
        <v>187031.59851301118</v>
      </c>
      <c r="T243" s="129">
        <v>0.75</v>
      </c>
      <c r="U243" s="39">
        <f t="shared" si="272"/>
        <v>140.27369888475837</v>
      </c>
      <c r="V243" s="2">
        <v>30</v>
      </c>
      <c r="W243" s="2">
        <v>30</v>
      </c>
      <c r="X243" s="2">
        <v>750</v>
      </c>
      <c r="Y243" s="196">
        <f t="shared" si="273"/>
        <v>950.27369888475835</v>
      </c>
      <c r="Z243" s="38"/>
      <c r="AA243" s="38"/>
      <c r="AB243" s="38"/>
      <c r="AC243" s="38"/>
      <c r="AD243" s="38"/>
      <c r="AE243" s="175"/>
      <c r="AF243" s="182"/>
      <c r="AG243" s="10">
        <f t="shared" si="274"/>
        <v>11838</v>
      </c>
      <c r="AH243" s="16">
        <f t="shared" si="275"/>
        <v>30</v>
      </c>
      <c r="AI243" s="16">
        <f t="shared" si="276"/>
        <v>140.27369888475837</v>
      </c>
      <c r="AJ243" s="10">
        <f t="shared" si="277"/>
        <v>30</v>
      </c>
      <c r="AK243" s="10">
        <f t="shared" si="278"/>
        <v>30</v>
      </c>
      <c r="AL243" s="10">
        <f t="shared" si="279"/>
        <v>750</v>
      </c>
      <c r="AM243" s="16">
        <f t="shared" si="280"/>
        <v>950.27369888475835</v>
      </c>
    </row>
    <row r="244" spans="2:44" ht="75" customHeight="1">
      <c r="B244" s="2">
        <v>181</v>
      </c>
      <c r="C244" s="35" t="s">
        <v>6</v>
      </c>
      <c r="D244" s="36"/>
      <c r="E244" s="36" t="s">
        <v>1826</v>
      </c>
      <c r="F244" s="109" t="s">
        <v>1828</v>
      </c>
      <c r="G244" s="109" t="s">
        <v>7</v>
      </c>
      <c r="H244" s="109" t="s">
        <v>296</v>
      </c>
      <c r="I244" s="2">
        <v>1997</v>
      </c>
      <c r="J244" s="37">
        <v>20</v>
      </c>
      <c r="K244" s="37">
        <v>10</v>
      </c>
      <c r="L244" s="38">
        <f t="shared" si="230"/>
        <v>200</v>
      </c>
      <c r="M244" s="39">
        <f t="shared" si="231"/>
        <v>18.587360594795541</v>
      </c>
      <c r="N244" s="38">
        <v>750</v>
      </c>
      <c r="O244" s="2">
        <v>11088</v>
      </c>
      <c r="P244" s="39">
        <f t="shared" si="232"/>
        <v>220037.17472118963</v>
      </c>
      <c r="Q244" s="41">
        <v>0.85</v>
      </c>
      <c r="R244" s="39">
        <v>1</v>
      </c>
      <c r="S244" s="39">
        <f t="shared" si="233"/>
        <v>187031.59851301118</v>
      </c>
      <c r="T244" s="129">
        <v>0.75</v>
      </c>
      <c r="U244" s="39">
        <f t="shared" si="159"/>
        <v>140.27369888475837</v>
      </c>
      <c r="V244" s="2">
        <v>30</v>
      </c>
      <c r="W244" s="2">
        <v>30</v>
      </c>
      <c r="X244" s="2">
        <v>750</v>
      </c>
      <c r="Y244" s="196">
        <f>U244+V244+W244+X244</f>
        <v>950.27369888475835</v>
      </c>
      <c r="Z244" s="38"/>
      <c r="AA244" s="38"/>
      <c r="AB244" s="38"/>
      <c r="AC244" s="38"/>
      <c r="AD244" s="38"/>
      <c r="AE244" s="175"/>
      <c r="AF244" s="182"/>
      <c r="AG244" s="10">
        <f t="shared" si="234"/>
        <v>11838</v>
      </c>
      <c r="AH244" s="16">
        <f>V244+0</f>
        <v>30</v>
      </c>
      <c r="AI244" s="16">
        <f t="shared" si="267"/>
        <v>140.27369888475837</v>
      </c>
      <c r="AJ244" s="10">
        <f t="shared" si="267"/>
        <v>30</v>
      </c>
      <c r="AK244" s="10">
        <f>V244+0</f>
        <v>30</v>
      </c>
      <c r="AL244" s="10">
        <f>X244+0</f>
        <v>750</v>
      </c>
      <c r="AM244" s="16">
        <f t="shared" si="236"/>
        <v>950.27369888475835</v>
      </c>
    </row>
    <row r="245" spans="2:44" ht="75" customHeight="1">
      <c r="B245" s="2">
        <v>182</v>
      </c>
      <c r="C245" s="35" t="s">
        <v>6</v>
      </c>
      <c r="D245" s="36"/>
      <c r="E245" s="2">
        <v>156</v>
      </c>
      <c r="F245" s="109" t="s">
        <v>1083</v>
      </c>
      <c r="G245" s="109" t="s">
        <v>1084</v>
      </c>
      <c r="H245" s="109" t="s">
        <v>1085</v>
      </c>
      <c r="I245" s="2">
        <v>2020</v>
      </c>
      <c r="J245" s="37">
        <v>17</v>
      </c>
      <c r="K245" s="37">
        <v>23</v>
      </c>
      <c r="L245" s="38">
        <f t="shared" si="230"/>
        <v>391</v>
      </c>
      <c r="M245" s="39">
        <f t="shared" si="231"/>
        <v>36.338289962825279</v>
      </c>
      <c r="N245" s="38">
        <v>750</v>
      </c>
      <c r="O245" s="2">
        <v>15708</v>
      </c>
      <c r="P245" s="39">
        <f t="shared" si="232"/>
        <v>598055.57620817842</v>
      </c>
      <c r="Q245" s="41">
        <v>0.95</v>
      </c>
      <c r="R245" s="39">
        <v>1</v>
      </c>
      <c r="S245" s="39">
        <f t="shared" si="233"/>
        <v>568152.79739776952</v>
      </c>
      <c r="T245" s="129">
        <v>0.85</v>
      </c>
      <c r="U245" s="39">
        <f t="shared" si="159"/>
        <v>482.92987778810408</v>
      </c>
      <c r="V245" s="2">
        <v>20</v>
      </c>
      <c r="W245" s="2">
        <v>20</v>
      </c>
      <c r="X245" s="2">
        <v>750</v>
      </c>
      <c r="Y245" s="196">
        <f>U245+V245+W245+X245</f>
        <v>1272.929877788104</v>
      </c>
      <c r="Z245" s="38"/>
      <c r="AA245" s="38"/>
      <c r="AB245" s="38"/>
      <c r="AC245" s="38"/>
      <c r="AD245" s="38"/>
      <c r="AE245" s="175"/>
      <c r="AF245" s="182"/>
      <c r="AG245" s="10">
        <f t="shared" si="234"/>
        <v>16458</v>
      </c>
      <c r="AH245" s="16">
        <f>V245+0</f>
        <v>20</v>
      </c>
      <c r="AI245" s="16">
        <f t="shared" si="267"/>
        <v>482.92987778810408</v>
      </c>
      <c r="AJ245" s="10">
        <f t="shared" si="267"/>
        <v>20</v>
      </c>
      <c r="AK245" s="10">
        <f>V245+0</f>
        <v>20</v>
      </c>
      <c r="AL245" s="10">
        <f>X245+0</f>
        <v>750</v>
      </c>
      <c r="AM245" s="16">
        <f t="shared" si="236"/>
        <v>1272.929877788104</v>
      </c>
    </row>
    <row r="246" spans="2:44" ht="75" customHeight="1">
      <c r="B246" s="2">
        <v>183</v>
      </c>
      <c r="C246" s="35" t="s">
        <v>6</v>
      </c>
      <c r="D246" s="36"/>
      <c r="E246" s="2" t="s">
        <v>56</v>
      </c>
      <c r="F246" s="109" t="s">
        <v>169</v>
      </c>
      <c r="G246" s="109" t="s">
        <v>1879</v>
      </c>
      <c r="H246" s="109" t="s">
        <v>1880</v>
      </c>
      <c r="I246" s="2">
        <v>2025</v>
      </c>
      <c r="J246" s="37">
        <v>21</v>
      </c>
      <c r="K246" s="37">
        <v>20</v>
      </c>
      <c r="L246" s="38">
        <f t="shared" si="230"/>
        <v>420</v>
      </c>
      <c r="M246" s="39">
        <f t="shared" si="231"/>
        <v>39.033457249070629</v>
      </c>
      <c r="N246" s="38">
        <v>750</v>
      </c>
      <c r="O246" s="2">
        <v>15708</v>
      </c>
      <c r="P246" s="39">
        <f t="shared" si="232"/>
        <v>642412.63940520445</v>
      </c>
      <c r="Q246" s="41">
        <v>1</v>
      </c>
      <c r="R246" s="39">
        <v>1</v>
      </c>
      <c r="S246" s="39">
        <f t="shared" si="233"/>
        <v>642412.63940520445</v>
      </c>
      <c r="T246" s="129">
        <v>0.85</v>
      </c>
      <c r="U246" s="39">
        <f t="shared" si="159"/>
        <v>546.05074349442373</v>
      </c>
      <c r="V246" s="2">
        <v>30</v>
      </c>
      <c r="W246" s="2">
        <v>30</v>
      </c>
      <c r="X246" s="2">
        <v>750</v>
      </c>
      <c r="Y246" s="196">
        <f>U246+V246+W246+X246</f>
        <v>1356.0507434944238</v>
      </c>
      <c r="Z246" s="38"/>
      <c r="AA246" s="38"/>
      <c r="AB246" s="38"/>
      <c r="AC246" s="38"/>
      <c r="AD246" s="38"/>
      <c r="AE246" s="175"/>
      <c r="AF246" s="182"/>
      <c r="AG246" s="10">
        <f t="shared" si="234"/>
        <v>16458</v>
      </c>
      <c r="AH246" s="16">
        <f>V246+0</f>
        <v>30</v>
      </c>
      <c r="AI246" s="16">
        <f t="shared" si="267"/>
        <v>546.05074349442373</v>
      </c>
      <c r="AJ246" s="10">
        <f t="shared" si="267"/>
        <v>30</v>
      </c>
      <c r="AK246" s="10">
        <f>V246+0</f>
        <v>30</v>
      </c>
      <c r="AL246" s="10">
        <f>X246+0</f>
        <v>750</v>
      </c>
      <c r="AM246" s="16">
        <f t="shared" si="236"/>
        <v>1356.0507434944238</v>
      </c>
    </row>
    <row r="247" spans="2:44" ht="75" customHeight="1">
      <c r="B247" s="2">
        <v>184</v>
      </c>
      <c r="C247" s="35" t="s">
        <v>6</v>
      </c>
      <c r="D247" s="36"/>
      <c r="E247" s="2" t="s">
        <v>57</v>
      </c>
      <c r="F247" s="109" t="s">
        <v>643</v>
      </c>
      <c r="G247" s="109" t="s">
        <v>7</v>
      </c>
      <c r="H247" s="109" t="s">
        <v>297</v>
      </c>
      <c r="I247" s="2">
        <v>2008</v>
      </c>
      <c r="J247" s="37">
        <v>21</v>
      </c>
      <c r="K247" s="37">
        <v>19</v>
      </c>
      <c r="L247" s="38">
        <f t="shared" si="230"/>
        <v>399</v>
      </c>
      <c r="M247" s="39">
        <f t="shared" si="231"/>
        <v>37.081784386617102</v>
      </c>
      <c r="N247" s="38">
        <v>750</v>
      </c>
      <c r="O247" s="2">
        <v>15708</v>
      </c>
      <c r="P247" s="39">
        <f t="shared" si="232"/>
        <v>610292.00743494427</v>
      </c>
      <c r="Q247" s="41">
        <v>0.8</v>
      </c>
      <c r="R247" s="39">
        <v>1</v>
      </c>
      <c r="S247" s="39">
        <f t="shared" si="233"/>
        <v>488233.60594795545</v>
      </c>
      <c r="T247" s="129">
        <v>0.85</v>
      </c>
      <c r="U247" s="39">
        <f t="shared" si="159"/>
        <v>414.99856505576213</v>
      </c>
      <c r="V247" s="2">
        <v>30</v>
      </c>
      <c r="W247" s="2">
        <v>30</v>
      </c>
      <c r="X247" s="2">
        <v>750</v>
      </c>
      <c r="Y247" s="196">
        <f>U247+V247+W247+X247</f>
        <v>1224.9985650557621</v>
      </c>
      <c r="Z247" s="38"/>
      <c r="AA247" s="38"/>
      <c r="AB247" s="38"/>
      <c r="AC247" s="38"/>
      <c r="AD247" s="38"/>
      <c r="AE247" s="175"/>
      <c r="AF247" s="185"/>
      <c r="AG247" s="14">
        <f t="shared" si="234"/>
        <v>16458</v>
      </c>
      <c r="AH247" s="15">
        <f>V247+0</f>
        <v>30</v>
      </c>
      <c r="AI247" s="15">
        <f t="shared" si="267"/>
        <v>414.99856505576213</v>
      </c>
      <c r="AJ247" s="14">
        <f t="shared" si="267"/>
        <v>30</v>
      </c>
      <c r="AK247" s="14">
        <f>V247+0</f>
        <v>30</v>
      </c>
      <c r="AL247" s="14">
        <f>X247+0</f>
        <v>750</v>
      </c>
      <c r="AM247" s="15">
        <f t="shared" si="236"/>
        <v>1224.9985650557621</v>
      </c>
      <c r="AN247" s="14"/>
      <c r="AO247" s="14"/>
      <c r="AP247" s="14"/>
      <c r="AQ247" s="14"/>
      <c r="AR247" s="14"/>
    </row>
    <row r="248" spans="2:44" ht="75" customHeight="1">
      <c r="B248" s="259" t="s">
        <v>915</v>
      </c>
      <c r="C248" s="259"/>
      <c r="D248" s="259"/>
      <c r="E248" s="259"/>
      <c r="F248" s="259"/>
      <c r="G248" s="259"/>
      <c r="H248" s="259"/>
      <c r="I248" s="259"/>
      <c r="J248" s="259"/>
      <c r="K248" s="259"/>
      <c r="L248" s="259"/>
      <c r="M248" s="259"/>
      <c r="N248" s="259"/>
      <c r="O248" s="259"/>
      <c r="P248" s="259"/>
      <c r="Q248" s="259"/>
      <c r="R248" s="259"/>
      <c r="S248" s="259"/>
      <c r="T248" s="129"/>
      <c r="U248" s="39">
        <f>SUM(U241:U247)</f>
        <v>2193.3408136617099</v>
      </c>
      <c r="V248" s="81">
        <f>SUM(V241:V247)</f>
        <v>190</v>
      </c>
      <c r="W248" s="81">
        <f>SUM(W241:W247)</f>
        <v>190</v>
      </c>
      <c r="X248" s="81">
        <f>SUM(X241:X247)</f>
        <v>4150</v>
      </c>
      <c r="Y248" s="196">
        <f>SUM(Y241:Y247)</f>
        <v>6723.3408136617099</v>
      </c>
      <c r="Z248" s="38"/>
      <c r="AA248" s="38"/>
      <c r="AB248" s="38"/>
      <c r="AC248" s="38"/>
      <c r="AD248" s="38"/>
      <c r="AE248" s="175"/>
      <c r="AF248" s="184"/>
      <c r="AG248" s="11"/>
      <c r="AH248" s="12"/>
      <c r="AI248" s="12">
        <f>तेरीज!D38+0</f>
        <v>2193.3408136617099</v>
      </c>
      <c r="AJ248" s="11"/>
      <c r="AK248" s="11"/>
      <c r="AL248" s="11"/>
      <c r="AM248" s="12"/>
      <c r="AN248" s="11"/>
      <c r="AO248" s="11"/>
      <c r="AP248" s="11"/>
      <c r="AQ248" s="11"/>
      <c r="AR248" s="11"/>
    </row>
    <row r="249" spans="2:44" ht="75" customHeight="1">
      <c r="B249" s="2">
        <v>185</v>
      </c>
      <c r="C249" s="35" t="s">
        <v>6</v>
      </c>
      <c r="D249" s="36"/>
      <c r="E249" s="2">
        <v>158</v>
      </c>
      <c r="F249" s="109" t="s">
        <v>644</v>
      </c>
      <c r="G249" s="109" t="s">
        <v>7</v>
      </c>
      <c r="H249" s="109" t="s">
        <v>298</v>
      </c>
      <c r="I249" s="2">
        <v>1976</v>
      </c>
      <c r="J249" s="37">
        <v>27</v>
      </c>
      <c r="K249" s="37">
        <v>36</v>
      </c>
      <c r="L249" s="38">
        <f t="shared" si="230"/>
        <v>972</v>
      </c>
      <c r="M249" s="39">
        <f t="shared" si="231"/>
        <v>90.334572490706321</v>
      </c>
      <c r="N249" s="38">
        <v>750</v>
      </c>
      <c r="O249" s="2">
        <v>11088</v>
      </c>
      <c r="P249" s="39">
        <f t="shared" si="232"/>
        <v>1069380.6691449815</v>
      </c>
      <c r="Q249" s="41">
        <v>0.85</v>
      </c>
      <c r="R249" s="39">
        <v>1</v>
      </c>
      <c r="S249" s="39">
        <f t="shared" si="233"/>
        <v>908973.56877323426</v>
      </c>
      <c r="T249" s="129">
        <v>0.75</v>
      </c>
      <c r="U249" s="39">
        <f t="shared" si="159"/>
        <v>681.73017657992568</v>
      </c>
      <c r="V249" s="2">
        <v>40</v>
      </c>
      <c r="W249" s="2">
        <v>40</v>
      </c>
      <c r="X249" s="2">
        <v>0</v>
      </c>
      <c r="Y249" s="196">
        <f t="shared" ref="Y249:Y254" si="281">U249+V249+W249+X249</f>
        <v>761.73017657992568</v>
      </c>
      <c r="Z249" s="38"/>
      <c r="AA249" s="38"/>
      <c r="AB249" s="38"/>
      <c r="AC249" s="38"/>
      <c r="AD249" s="38"/>
      <c r="AE249" s="175"/>
      <c r="AF249" s="182"/>
      <c r="AG249" s="9">
        <f t="shared" si="234"/>
        <v>11838</v>
      </c>
      <c r="AH249" s="13">
        <f t="shared" ref="AH249:AH254" si="282">V249+0</f>
        <v>40</v>
      </c>
      <c r="AI249" s="13">
        <f t="shared" ref="AI249:AJ254" si="283">U249+0</f>
        <v>681.73017657992568</v>
      </c>
      <c r="AJ249" s="9">
        <f t="shared" si="283"/>
        <v>40</v>
      </c>
      <c r="AK249" s="9">
        <f t="shared" ref="AK249:AK254" si="284">V249+0</f>
        <v>40</v>
      </c>
      <c r="AL249" s="9">
        <f t="shared" ref="AL249:AL254" si="285">X249+0</f>
        <v>0</v>
      </c>
      <c r="AM249" s="13">
        <f t="shared" si="236"/>
        <v>761.73017657992568</v>
      </c>
      <c r="AN249" s="9"/>
      <c r="AO249" s="9"/>
      <c r="AP249" s="9"/>
      <c r="AQ249" s="9"/>
      <c r="AR249" s="9"/>
    </row>
    <row r="250" spans="2:44" ht="75" customHeight="1">
      <c r="B250" s="2">
        <v>186</v>
      </c>
      <c r="C250" s="35" t="s">
        <v>6</v>
      </c>
      <c r="D250" s="36"/>
      <c r="E250" s="2">
        <v>159</v>
      </c>
      <c r="F250" s="109" t="s">
        <v>645</v>
      </c>
      <c r="G250" s="109" t="s">
        <v>7</v>
      </c>
      <c r="H250" s="109" t="s">
        <v>298</v>
      </c>
      <c r="I250" s="2">
        <v>1979</v>
      </c>
      <c r="J250" s="37">
        <v>27</v>
      </c>
      <c r="K250" s="37">
        <v>25</v>
      </c>
      <c r="L250" s="38">
        <f t="shared" si="230"/>
        <v>675</v>
      </c>
      <c r="M250" s="39">
        <f t="shared" si="231"/>
        <v>62.732342007434944</v>
      </c>
      <c r="N250" s="38">
        <v>750</v>
      </c>
      <c r="O250" s="2">
        <v>11088</v>
      </c>
      <c r="P250" s="39">
        <f t="shared" si="232"/>
        <v>742625.46468401491</v>
      </c>
      <c r="Q250" s="41">
        <v>0.85</v>
      </c>
      <c r="R250" s="39">
        <v>1</v>
      </c>
      <c r="S250" s="39">
        <f t="shared" si="233"/>
        <v>631231.64498141268</v>
      </c>
      <c r="T250" s="129">
        <v>0.75</v>
      </c>
      <c r="U250" s="39">
        <f t="shared" si="159"/>
        <v>473.42373373605955</v>
      </c>
      <c r="V250" s="2">
        <v>30</v>
      </c>
      <c r="W250" s="2">
        <v>30</v>
      </c>
      <c r="X250" s="2">
        <v>750</v>
      </c>
      <c r="Y250" s="196">
        <f t="shared" si="281"/>
        <v>1283.4237337360596</v>
      </c>
      <c r="Z250" s="38"/>
      <c r="AA250" s="38"/>
      <c r="AB250" s="38"/>
      <c r="AC250" s="38"/>
      <c r="AD250" s="38"/>
      <c r="AE250" s="175"/>
      <c r="AF250" s="182"/>
      <c r="AG250" s="9">
        <f t="shared" si="234"/>
        <v>11838</v>
      </c>
      <c r="AH250" s="13">
        <f t="shared" si="282"/>
        <v>30</v>
      </c>
      <c r="AI250" s="13">
        <f t="shared" si="283"/>
        <v>473.42373373605955</v>
      </c>
      <c r="AJ250" s="9">
        <f t="shared" si="283"/>
        <v>30</v>
      </c>
      <c r="AK250" s="9">
        <f t="shared" si="284"/>
        <v>30</v>
      </c>
      <c r="AL250" s="9">
        <f t="shared" si="285"/>
        <v>750</v>
      </c>
      <c r="AM250" s="13">
        <f t="shared" si="236"/>
        <v>1283.4237337360596</v>
      </c>
      <c r="AN250" s="9"/>
      <c r="AO250" s="9"/>
      <c r="AP250" s="9"/>
      <c r="AQ250" s="9"/>
      <c r="AR250" s="9"/>
    </row>
    <row r="251" spans="2:44" ht="75" customHeight="1">
      <c r="B251" s="2">
        <v>187</v>
      </c>
      <c r="C251" s="35" t="s">
        <v>6</v>
      </c>
      <c r="D251" s="36"/>
      <c r="E251" s="2" t="s">
        <v>1698</v>
      </c>
      <c r="F251" s="109" t="s">
        <v>1695</v>
      </c>
      <c r="G251" s="109" t="s">
        <v>7</v>
      </c>
      <c r="H251" s="109" t="s">
        <v>299</v>
      </c>
      <c r="I251" s="2">
        <v>2006</v>
      </c>
      <c r="J251" s="37">
        <v>12</v>
      </c>
      <c r="K251" s="37">
        <v>17</v>
      </c>
      <c r="L251" s="38">
        <f t="shared" si="230"/>
        <v>204</v>
      </c>
      <c r="M251" s="39">
        <f t="shared" si="231"/>
        <v>18.959107806691449</v>
      </c>
      <c r="N251" s="38">
        <v>750</v>
      </c>
      <c r="O251" s="2">
        <v>11088</v>
      </c>
      <c r="P251" s="39">
        <f t="shared" si="232"/>
        <v>224437.91821561338</v>
      </c>
      <c r="Q251" s="41">
        <v>0.85</v>
      </c>
      <c r="R251" s="39">
        <v>1</v>
      </c>
      <c r="S251" s="39">
        <f t="shared" si="233"/>
        <v>190772.23048327136</v>
      </c>
      <c r="T251" s="129">
        <v>0.75</v>
      </c>
      <c r="U251" s="39">
        <f t="shared" si="159"/>
        <v>143.0791728624535</v>
      </c>
      <c r="V251" s="2">
        <v>30</v>
      </c>
      <c r="W251" s="2">
        <v>30</v>
      </c>
      <c r="X251" s="2">
        <v>750</v>
      </c>
      <c r="Y251" s="196">
        <f t="shared" si="281"/>
        <v>953.07917286245356</v>
      </c>
      <c r="Z251" s="38"/>
      <c r="AA251" s="38"/>
      <c r="AB251" s="38"/>
      <c r="AC251" s="38"/>
      <c r="AD251" s="38"/>
      <c r="AE251" s="176" t="s">
        <v>1696</v>
      </c>
      <c r="AF251" s="182"/>
      <c r="AG251" s="10">
        <f t="shared" si="234"/>
        <v>11838</v>
      </c>
      <c r="AH251" s="16">
        <f t="shared" si="282"/>
        <v>30</v>
      </c>
      <c r="AI251" s="16">
        <f t="shared" si="283"/>
        <v>143.0791728624535</v>
      </c>
      <c r="AJ251" s="10">
        <f t="shared" si="283"/>
        <v>30</v>
      </c>
      <c r="AK251" s="10">
        <f t="shared" si="284"/>
        <v>30</v>
      </c>
      <c r="AL251" s="10">
        <f t="shared" si="285"/>
        <v>750</v>
      </c>
      <c r="AM251" s="16">
        <f t="shared" si="236"/>
        <v>953.07917286245356</v>
      </c>
    </row>
    <row r="252" spans="2:44" ht="75" customHeight="1">
      <c r="B252" s="2"/>
      <c r="C252" s="35" t="s">
        <v>6</v>
      </c>
      <c r="D252" s="36"/>
      <c r="E252" s="2" t="s">
        <v>1699</v>
      </c>
      <c r="F252" s="109" t="s">
        <v>1697</v>
      </c>
      <c r="G252" s="109" t="s">
        <v>7</v>
      </c>
      <c r="H252" s="109" t="s">
        <v>299</v>
      </c>
      <c r="I252" s="2">
        <v>2006</v>
      </c>
      <c r="J252" s="37">
        <v>12</v>
      </c>
      <c r="K252" s="37">
        <v>17</v>
      </c>
      <c r="L252" s="38">
        <f t="shared" ref="L252" si="286">J252*K252</f>
        <v>204</v>
      </c>
      <c r="M252" s="39">
        <f t="shared" ref="M252" si="287">L252/10.76</f>
        <v>18.959107806691449</v>
      </c>
      <c r="N252" s="38">
        <v>750</v>
      </c>
      <c r="O252" s="2">
        <v>11088</v>
      </c>
      <c r="P252" s="39">
        <f t="shared" ref="P252" si="288">M252*AG252</f>
        <v>224437.91821561338</v>
      </c>
      <c r="Q252" s="41">
        <v>0.85</v>
      </c>
      <c r="R252" s="39">
        <v>1</v>
      </c>
      <c r="S252" s="39">
        <f t="shared" ref="S252" si="289">M252*AG252*Q252*R252</f>
        <v>190772.23048327136</v>
      </c>
      <c r="T252" s="129">
        <v>0.75</v>
      </c>
      <c r="U252" s="39">
        <f t="shared" ref="U252" si="290">S252/1000*T252</f>
        <v>143.0791728624535</v>
      </c>
      <c r="V252" s="2">
        <v>30</v>
      </c>
      <c r="W252" s="2">
        <v>30</v>
      </c>
      <c r="X252" s="2">
        <v>200</v>
      </c>
      <c r="Y252" s="196">
        <f t="shared" si="281"/>
        <v>403.0791728624535</v>
      </c>
      <c r="Z252" s="38"/>
      <c r="AA252" s="38"/>
      <c r="AB252" s="38"/>
      <c r="AC252" s="38"/>
      <c r="AD252" s="38"/>
      <c r="AE252" s="176" t="s">
        <v>1696</v>
      </c>
      <c r="AF252" s="182"/>
      <c r="AG252" s="10">
        <f t="shared" ref="AG252" si="291">SUM(N252:O252)</f>
        <v>11838</v>
      </c>
      <c r="AH252" s="16">
        <f t="shared" si="282"/>
        <v>30</v>
      </c>
      <c r="AI252" s="16">
        <f t="shared" ref="AI252" si="292">U252+0</f>
        <v>143.0791728624535</v>
      </c>
      <c r="AJ252" s="10">
        <f t="shared" ref="AJ252" si="293">V252+0</f>
        <v>30</v>
      </c>
      <c r="AK252" s="10">
        <f t="shared" si="284"/>
        <v>30</v>
      </c>
      <c r="AL252" s="10">
        <f t="shared" si="285"/>
        <v>200</v>
      </c>
      <c r="AM252" s="16">
        <f t="shared" ref="AM252" si="294">AI252+AJ252+AK252+AL252</f>
        <v>403.0791728624535</v>
      </c>
    </row>
    <row r="253" spans="2:44" ht="75" customHeight="1">
      <c r="B253" s="2">
        <v>188</v>
      </c>
      <c r="C253" s="35" t="s">
        <v>6</v>
      </c>
      <c r="D253" s="36"/>
      <c r="E253" s="2">
        <v>161</v>
      </c>
      <c r="F253" s="109" t="s">
        <v>646</v>
      </c>
      <c r="G253" s="109" t="s">
        <v>7</v>
      </c>
      <c r="H253" s="109" t="s">
        <v>222</v>
      </c>
      <c r="I253" s="2">
        <v>1951</v>
      </c>
      <c r="J253" s="37">
        <v>25</v>
      </c>
      <c r="K253" s="37">
        <v>26</v>
      </c>
      <c r="L253" s="38">
        <f t="shared" si="230"/>
        <v>650</v>
      </c>
      <c r="M253" s="39">
        <f t="shared" si="231"/>
        <v>60.408921933085502</v>
      </c>
      <c r="N253" s="38">
        <v>750</v>
      </c>
      <c r="O253" s="2">
        <v>0</v>
      </c>
      <c r="P253" s="39">
        <f t="shared" si="232"/>
        <v>45306.691449814127</v>
      </c>
      <c r="Q253" s="45">
        <v>1</v>
      </c>
      <c r="R253" s="39">
        <v>1</v>
      </c>
      <c r="S253" s="39">
        <f t="shared" si="233"/>
        <v>45306.691449814127</v>
      </c>
      <c r="T253" s="129">
        <v>1.6</v>
      </c>
      <c r="U253" s="39">
        <f t="shared" si="159"/>
        <v>72.490706319702596</v>
      </c>
      <c r="V253" s="2">
        <v>0</v>
      </c>
      <c r="W253" s="2">
        <v>0</v>
      </c>
      <c r="X253" s="2">
        <v>0</v>
      </c>
      <c r="Y253" s="196">
        <f t="shared" si="281"/>
        <v>72.490706319702596</v>
      </c>
      <c r="Z253" s="38"/>
      <c r="AA253" s="38"/>
      <c r="AB253" s="38"/>
      <c r="AC253" s="38"/>
      <c r="AD253" s="38"/>
      <c r="AE253" s="175"/>
      <c r="AF253" s="182"/>
      <c r="AG253" s="10">
        <f t="shared" si="234"/>
        <v>750</v>
      </c>
      <c r="AH253" s="16">
        <f t="shared" si="282"/>
        <v>0</v>
      </c>
      <c r="AI253" s="16">
        <f t="shared" si="283"/>
        <v>72.490706319702596</v>
      </c>
      <c r="AJ253" s="10">
        <f t="shared" si="283"/>
        <v>0</v>
      </c>
      <c r="AK253" s="10">
        <f t="shared" si="284"/>
        <v>0</v>
      </c>
      <c r="AL253" s="10">
        <f t="shared" si="285"/>
        <v>0</v>
      </c>
      <c r="AM253" s="16">
        <f t="shared" si="236"/>
        <v>72.490706319702596</v>
      </c>
    </row>
    <row r="254" spans="2:44" ht="75" customHeight="1">
      <c r="B254" s="2">
        <v>189</v>
      </c>
      <c r="C254" s="35" t="s">
        <v>6</v>
      </c>
      <c r="D254" s="36"/>
      <c r="E254" s="36" t="s">
        <v>58</v>
      </c>
      <c r="F254" s="109" t="s">
        <v>169</v>
      </c>
      <c r="G254" s="109" t="s">
        <v>647</v>
      </c>
      <c r="H254" s="109" t="s">
        <v>280</v>
      </c>
      <c r="I254" s="2">
        <v>2008</v>
      </c>
      <c r="J254" s="37">
        <v>25</v>
      </c>
      <c r="K254" s="37">
        <v>18</v>
      </c>
      <c r="L254" s="38">
        <f t="shared" si="230"/>
        <v>450</v>
      </c>
      <c r="M254" s="39">
        <f t="shared" si="231"/>
        <v>41.82156133828996</v>
      </c>
      <c r="N254" s="38">
        <v>750</v>
      </c>
      <c r="O254" s="2">
        <v>15708</v>
      </c>
      <c r="P254" s="39">
        <f t="shared" si="232"/>
        <v>688299.2565055762</v>
      </c>
      <c r="Q254" s="41">
        <v>0.8</v>
      </c>
      <c r="R254" s="39">
        <v>1</v>
      </c>
      <c r="S254" s="39">
        <f t="shared" si="233"/>
        <v>550639.40520446096</v>
      </c>
      <c r="T254" s="129">
        <v>0.85</v>
      </c>
      <c r="U254" s="39">
        <f t="shared" si="159"/>
        <v>468.04349442379174</v>
      </c>
      <c r="V254" s="2">
        <v>30</v>
      </c>
      <c r="W254" s="2">
        <v>30</v>
      </c>
      <c r="X254" s="2">
        <v>750</v>
      </c>
      <c r="Y254" s="196">
        <f t="shared" si="281"/>
        <v>1278.0434944237918</v>
      </c>
      <c r="Z254" s="38"/>
      <c r="AA254" s="38"/>
      <c r="AB254" s="38"/>
      <c r="AC254" s="38"/>
      <c r="AD254" s="38"/>
      <c r="AE254" s="175"/>
      <c r="AF254" s="182"/>
      <c r="AG254" s="9">
        <f t="shared" si="234"/>
        <v>16458</v>
      </c>
      <c r="AH254" s="13">
        <f t="shared" si="282"/>
        <v>30</v>
      </c>
      <c r="AI254" s="13">
        <f t="shared" si="283"/>
        <v>468.04349442379174</v>
      </c>
      <c r="AJ254" s="9">
        <f t="shared" si="283"/>
        <v>30</v>
      </c>
      <c r="AK254" s="9">
        <f t="shared" si="284"/>
        <v>30</v>
      </c>
      <c r="AL254" s="9">
        <f t="shared" si="285"/>
        <v>750</v>
      </c>
      <c r="AM254" s="13">
        <f t="shared" si="236"/>
        <v>1278.0434944237918</v>
      </c>
      <c r="AN254" s="9"/>
      <c r="AO254" s="9"/>
      <c r="AP254" s="9"/>
      <c r="AQ254" s="9"/>
      <c r="AR254" s="9"/>
    </row>
    <row r="255" spans="2:44" ht="75" customHeight="1">
      <c r="B255" s="259" t="s">
        <v>915</v>
      </c>
      <c r="C255" s="259"/>
      <c r="D255" s="259"/>
      <c r="E255" s="259"/>
      <c r="F255" s="259"/>
      <c r="G255" s="259"/>
      <c r="H255" s="259"/>
      <c r="I255" s="259"/>
      <c r="J255" s="259"/>
      <c r="K255" s="259"/>
      <c r="L255" s="259"/>
      <c r="M255" s="259"/>
      <c r="N255" s="259"/>
      <c r="O255" s="259"/>
      <c r="P255" s="259"/>
      <c r="Q255" s="259"/>
      <c r="R255" s="259"/>
      <c r="S255" s="259"/>
      <c r="T255" s="129"/>
      <c r="U255" s="39">
        <f>SUM(U249:U254)</f>
        <v>1981.8464567843869</v>
      </c>
      <c r="V255" s="81">
        <f>SUM(V249:V254)</f>
        <v>160</v>
      </c>
      <c r="W255" s="81">
        <f>SUM(W249:W254)</f>
        <v>160</v>
      </c>
      <c r="X255" s="81">
        <f>SUM(X249:X254)</f>
        <v>2450</v>
      </c>
      <c r="Y255" s="196">
        <f>SUM(Y249:Y254)</f>
        <v>4751.8464567843866</v>
      </c>
      <c r="Z255" s="38"/>
      <c r="AA255" s="38"/>
      <c r="AB255" s="38"/>
      <c r="AC255" s="38"/>
      <c r="AD255" s="38"/>
      <c r="AE255" s="175"/>
      <c r="AF255" s="184"/>
      <c r="AG255" s="11"/>
      <c r="AH255" s="12"/>
      <c r="AI255" s="12">
        <f>तेरीज!D39+0</f>
        <v>1981.8464567843869</v>
      </c>
      <c r="AJ255" s="11"/>
      <c r="AK255" s="11"/>
      <c r="AL255" s="11"/>
      <c r="AM255" s="12"/>
      <c r="AN255" s="11"/>
      <c r="AO255" s="11"/>
      <c r="AP255" s="11"/>
      <c r="AQ255" s="11"/>
      <c r="AR255" s="11"/>
    </row>
    <row r="256" spans="2:44" ht="75" customHeight="1">
      <c r="B256" s="2">
        <v>190</v>
      </c>
      <c r="C256" s="35" t="s">
        <v>6</v>
      </c>
      <c r="D256" s="36"/>
      <c r="E256" s="36" t="s">
        <v>59</v>
      </c>
      <c r="F256" s="109" t="s">
        <v>169</v>
      </c>
      <c r="G256" s="109" t="s">
        <v>1332</v>
      </c>
      <c r="H256" s="109" t="s">
        <v>1278</v>
      </c>
      <c r="I256" s="2">
        <v>2022</v>
      </c>
      <c r="J256" s="37">
        <v>25</v>
      </c>
      <c r="K256" s="37">
        <v>18</v>
      </c>
      <c r="L256" s="38">
        <f t="shared" si="230"/>
        <v>450</v>
      </c>
      <c r="M256" s="39">
        <f t="shared" si="231"/>
        <v>41.82156133828996</v>
      </c>
      <c r="N256" s="38">
        <v>750</v>
      </c>
      <c r="O256" s="2">
        <v>15708</v>
      </c>
      <c r="P256" s="39">
        <f t="shared" si="232"/>
        <v>688299.2565055762</v>
      </c>
      <c r="Q256" s="41">
        <v>1</v>
      </c>
      <c r="R256" s="39">
        <v>1</v>
      </c>
      <c r="S256" s="39">
        <f t="shared" si="233"/>
        <v>688299.2565055762</v>
      </c>
      <c r="T256" s="129">
        <v>0.85</v>
      </c>
      <c r="U256" s="39">
        <f t="shared" si="159"/>
        <v>585.05436802973975</v>
      </c>
      <c r="V256" s="2">
        <v>30</v>
      </c>
      <c r="W256" s="2">
        <v>30</v>
      </c>
      <c r="X256" s="2">
        <v>750</v>
      </c>
      <c r="Y256" s="196">
        <f>U256+V256+W256+X256</f>
        <v>1395.0543680297396</v>
      </c>
      <c r="Z256" s="38"/>
      <c r="AA256" s="38"/>
      <c r="AB256" s="38"/>
      <c r="AC256" s="38"/>
      <c r="AD256" s="38"/>
      <c r="AE256" s="175"/>
      <c r="AF256" s="182"/>
      <c r="AG256" s="10">
        <f t="shared" si="234"/>
        <v>16458</v>
      </c>
      <c r="AH256" s="16">
        <f>V256+0</f>
        <v>30</v>
      </c>
      <c r="AI256" s="16">
        <f t="shared" ref="AI256:AJ260" si="295">U256+0</f>
        <v>585.05436802973975</v>
      </c>
      <c r="AJ256" s="10">
        <f t="shared" si="295"/>
        <v>30</v>
      </c>
      <c r="AK256" s="10">
        <f>V256+0</f>
        <v>30</v>
      </c>
      <c r="AL256" s="10">
        <f>X256+0</f>
        <v>750</v>
      </c>
      <c r="AM256" s="16">
        <f t="shared" si="236"/>
        <v>1395.0543680297396</v>
      </c>
    </row>
    <row r="257" spans="2:44" ht="75" customHeight="1">
      <c r="B257" s="2">
        <v>191</v>
      </c>
      <c r="C257" s="35" t="s">
        <v>6</v>
      </c>
      <c r="D257" s="36"/>
      <c r="E257" s="2">
        <v>163</v>
      </c>
      <c r="F257" s="109" t="s">
        <v>161</v>
      </c>
      <c r="G257" s="109" t="s">
        <v>1288</v>
      </c>
      <c r="H257" s="109" t="s">
        <v>1248</v>
      </c>
      <c r="I257" s="2">
        <v>2022</v>
      </c>
      <c r="J257" s="37">
        <v>18</v>
      </c>
      <c r="K257" s="37">
        <v>22</v>
      </c>
      <c r="L257" s="38">
        <f t="shared" si="230"/>
        <v>396</v>
      </c>
      <c r="M257" s="39">
        <f t="shared" si="231"/>
        <v>36.802973977695167</v>
      </c>
      <c r="N257" s="38">
        <v>750</v>
      </c>
      <c r="O257" s="2">
        <v>15708</v>
      </c>
      <c r="P257" s="114">
        <f t="shared" si="232"/>
        <v>605703.34572490701</v>
      </c>
      <c r="Q257" s="115">
        <v>1</v>
      </c>
      <c r="R257" s="105">
        <v>1</v>
      </c>
      <c r="S257" s="114">
        <f t="shared" si="233"/>
        <v>605703.34572490701</v>
      </c>
      <c r="T257" s="129">
        <v>0.85</v>
      </c>
      <c r="U257" s="39">
        <f t="shared" ref="U257:U343" si="296">S257/1000*T257</f>
        <v>514.84784386617093</v>
      </c>
      <c r="V257" s="2">
        <v>30</v>
      </c>
      <c r="W257" s="2">
        <v>30</v>
      </c>
      <c r="X257" s="2">
        <v>750</v>
      </c>
      <c r="Y257" s="199">
        <f>U257+V257+W257+X257</f>
        <v>1324.8478438661709</v>
      </c>
      <c r="Z257" s="38"/>
      <c r="AA257" s="38"/>
      <c r="AB257" s="38"/>
      <c r="AC257" s="38"/>
      <c r="AD257" s="38"/>
      <c r="AE257" s="175"/>
      <c r="AF257" s="182"/>
      <c r="AG257" s="10">
        <f t="shared" si="234"/>
        <v>16458</v>
      </c>
      <c r="AH257" s="16">
        <f>V257+0</f>
        <v>30</v>
      </c>
      <c r="AI257" s="16">
        <f t="shared" si="295"/>
        <v>514.84784386617093</v>
      </c>
      <c r="AJ257" s="10">
        <f t="shared" si="295"/>
        <v>30</v>
      </c>
      <c r="AK257" s="10">
        <f>V257+0</f>
        <v>30</v>
      </c>
      <c r="AL257" s="10">
        <f>X257+0</f>
        <v>750</v>
      </c>
      <c r="AM257" s="16">
        <f t="shared" si="236"/>
        <v>1324.8478438661709</v>
      </c>
    </row>
    <row r="258" spans="2:44" ht="75" customHeight="1">
      <c r="B258" s="2">
        <v>192</v>
      </c>
      <c r="C258" s="35" t="s">
        <v>6</v>
      </c>
      <c r="D258" s="36"/>
      <c r="E258" s="2">
        <v>164</v>
      </c>
      <c r="F258" s="109" t="s">
        <v>648</v>
      </c>
      <c r="G258" s="109" t="s">
        <v>7</v>
      </c>
      <c r="H258" s="109" t="s">
        <v>202</v>
      </c>
      <c r="I258" s="2">
        <v>1946</v>
      </c>
      <c r="J258" s="37">
        <v>39</v>
      </c>
      <c r="K258" s="37">
        <v>20</v>
      </c>
      <c r="L258" s="38">
        <f t="shared" si="230"/>
        <v>780</v>
      </c>
      <c r="M258" s="39">
        <f t="shared" si="231"/>
        <v>72.49070631970261</v>
      </c>
      <c r="N258" s="81">
        <v>750</v>
      </c>
      <c r="O258" s="2">
        <v>0</v>
      </c>
      <c r="P258" s="39">
        <f t="shared" si="232"/>
        <v>54368.029739776961</v>
      </c>
      <c r="Q258" s="45">
        <v>1</v>
      </c>
      <c r="R258" s="39">
        <v>1</v>
      </c>
      <c r="S258" s="39">
        <f t="shared" si="233"/>
        <v>54368.029739776961</v>
      </c>
      <c r="T258" s="129">
        <v>1.6</v>
      </c>
      <c r="U258" s="39">
        <f t="shared" si="296"/>
        <v>86.988847583643135</v>
      </c>
      <c r="V258" s="2">
        <v>0</v>
      </c>
      <c r="W258" s="2">
        <v>0</v>
      </c>
      <c r="X258" s="2">
        <v>0</v>
      </c>
      <c r="Y258" s="196">
        <f>U258+V258+W258+X258</f>
        <v>86.988847583643135</v>
      </c>
      <c r="Z258" s="38"/>
      <c r="AA258" s="38"/>
      <c r="AB258" s="38"/>
      <c r="AC258" s="38"/>
      <c r="AD258" s="38"/>
      <c r="AE258" s="175"/>
      <c r="AF258" s="185"/>
      <c r="AG258" s="14">
        <f t="shared" si="234"/>
        <v>750</v>
      </c>
      <c r="AH258" s="15">
        <f>V258+0</f>
        <v>0</v>
      </c>
      <c r="AI258" s="15">
        <f t="shared" si="295"/>
        <v>86.988847583643135</v>
      </c>
      <c r="AJ258" s="14">
        <f t="shared" si="295"/>
        <v>0</v>
      </c>
      <c r="AK258" s="14">
        <f>V258+0</f>
        <v>0</v>
      </c>
      <c r="AL258" s="14">
        <f>X258+0</f>
        <v>0</v>
      </c>
      <c r="AM258" s="15">
        <f t="shared" si="236"/>
        <v>86.988847583643135</v>
      </c>
      <c r="AN258" s="14"/>
      <c r="AO258" s="14"/>
      <c r="AP258" s="14"/>
      <c r="AQ258" s="14"/>
      <c r="AR258" s="14"/>
    </row>
    <row r="259" spans="2:44" ht="75" customHeight="1">
      <c r="B259" s="2">
        <v>193</v>
      </c>
      <c r="C259" s="35" t="s">
        <v>6</v>
      </c>
      <c r="D259" s="36"/>
      <c r="E259" s="2">
        <v>165</v>
      </c>
      <c r="F259" s="109" t="s">
        <v>1649</v>
      </c>
      <c r="G259" s="109" t="s">
        <v>7</v>
      </c>
      <c r="H259" s="109" t="s">
        <v>300</v>
      </c>
      <c r="I259" s="2">
        <v>1987</v>
      </c>
      <c r="J259" s="37">
        <v>16</v>
      </c>
      <c r="K259" s="37">
        <v>20</v>
      </c>
      <c r="L259" s="38">
        <f t="shared" si="230"/>
        <v>320</v>
      </c>
      <c r="M259" s="39">
        <f t="shared" si="231"/>
        <v>29.739776951672862</v>
      </c>
      <c r="N259" s="38">
        <v>750</v>
      </c>
      <c r="O259" s="2">
        <v>11088</v>
      </c>
      <c r="P259" s="39">
        <f t="shared" si="232"/>
        <v>352059.47955390334</v>
      </c>
      <c r="Q259" s="41">
        <v>0.85</v>
      </c>
      <c r="R259" s="39">
        <v>1</v>
      </c>
      <c r="S259" s="39">
        <f t="shared" si="233"/>
        <v>299250.55762081785</v>
      </c>
      <c r="T259" s="129">
        <v>0.75</v>
      </c>
      <c r="U259" s="39">
        <f t="shared" si="296"/>
        <v>224.43791821561339</v>
      </c>
      <c r="V259" s="2">
        <v>30</v>
      </c>
      <c r="W259" s="2">
        <v>30</v>
      </c>
      <c r="X259" s="2">
        <v>750</v>
      </c>
      <c r="Y259" s="196">
        <f>U259+V259+W259+X259</f>
        <v>1034.4379182156135</v>
      </c>
      <c r="Z259" s="38"/>
      <c r="AA259" s="38"/>
      <c r="AB259" s="38"/>
      <c r="AC259" s="38"/>
      <c r="AD259" s="38"/>
      <c r="AE259" s="176" t="s">
        <v>1650</v>
      </c>
      <c r="AF259" s="185"/>
      <c r="AG259" s="14">
        <f t="shared" si="234"/>
        <v>11838</v>
      </c>
      <c r="AH259" s="15">
        <f>V259+0</f>
        <v>30</v>
      </c>
      <c r="AI259" s="15">
        <f t="shared" si="295"/>
        <v>224.43791821561339</v>
      </c>
      <c r="AJ259" s="14">
        <f t="shared" si="295"/>
        <v>30</v>
      </c>
      <c r="AK259" s="14">
        <f>V259+0</f>
        <v>30</v>
      </c>
      <c r="AL259" s="14">
        <f>X259+0</f>
        <v>750</v>
      </c>
      <c r="AM259" s="15">
        <f t="shared" si="236"/>
        <v>1034.4379182156135</v>
      </c>
      <c r="AN259" s="14"/>
      <c r="AO259" s="14"/>
      <c r="AP259" s="14"/>
      <c r="AQ259" s="14"/>
      <c r="AR259" s="14"/>
    </row>
    <row r="260" spans="2:44" ht="75" customHeight="1">
      <c r="B260" s="2">
        <v>194</v>
      </c>
      <c r="C260" s="35" t="s">
        <v>6</v>
      </c>
      <c r="D260" s="36"/>
      <c r="E260" s="2">
        <v>166</v>
      </c>
      <c r="F260" s="109" t="s">
        <v>161</v>
      </c>
      <c r="G260" s="109" t="s">
        <v>1739</v>
      </c>
      <c r="H260" s="109" t="s">
        <v>1645</v>
      </c>
      <c r="I260" s="2">
        <v>2025</v>
      </c>
      <c r="J260" s="37">
        <v>17</v>
      </c>
      <c r="K260" s="37">
        <v>16</v>
      </c>
      <c r="L260" s="38">
        <f t="shared" si="230"/>
        <v>272</v>
      </c>
      <c r="M260" s="39">
        <f t="shared" si="231"/>
        <v>25.278810408921935</v>
      </c>
      <c r="N260" s="38">
        <v>750</v>
      </c>
      <c r="O260" s="2">
        <v>15708</v>
      </c>
      <c r="P260" s="39">
        <f t="shared" si="232"/>
        <v>416038.66171003721</v>
      </c>
      <c r="Q260" s="41">
        <v>1</v>
      </c>
      <c r="R260" s="39">
        <v>1</v>
      </c>
      <c r="S260" s="39">
        <f t="shared" si="233"/>
        <v>416038.66171003721</v>
      </c>
      <c r="T260" s="129">
        <v>0.85</v>
      </c>
      <c r="U260" s="39">
        <f t="shared" si="296"/>
        <v>353.63286245353163</v>
      </c>
      <c r="V260" s="2">
        <v>20</v>
      </c>
      <c r="W260" s="2">
        <v>20</v>
      </c>
      <c r="X260" s="2">
        <v>750</v>
      </c>
      <c r="Y260" s="196">
        <f>U260+V260+W260+X260</f>
        <v>1143.6328624535317</v>
      </c>
      <c r="Z260" s="38"/>
      <c r="AA260" s="38"/>
      <c r="AB260" s="38"/>
      <c r="AC260" s="38"/>
      <c r="AD260" s="38"/>
      <c r="AE260" s="176" t="s">
        <v>1704</v>
      </c>
      <c r="AF260" s="182"/>
      <c r="AG260" s="10">
        <f t="shared" si="234"/>
        <v>16458</v>
      </c>
      <c r="AH260" s="16">
        <f>V260+0</f>
        <v>20</v>
      </c>
      <c r="AI260" s="16">
        <f t="shared" si="295"/>
        <v>353.63286245353163</v>
      </c>
      <c r="AJ260" s="10">
        <f t="shared" si="295"/>
        <v>20</v>
      </c>
      <c r="AK260" s="10">
        <f>V260+0</f>
        <v>20</v>
      </c>
      <c r="AL260" s="10">
        <f>X260+0</f>
        <v>750</v>
      </c>
      <c r="AM260" s="16">
        <f t="shared" si="236"/>
        <v>1143.6328624535317</v>
      </c>
    </row>
    <row r="261" spans="2:44" ht="75" customHeight="1">
      <c r="B261" s="259" t="s">
        <v>915</v>
      </c>
      <c r="C261" s="259"/>
      <c r="D261" s="259"/>
      <c r="E261" s="259"/>
      <c r="F261" s="259"/>
      <c r="G261" s="259"/>
      <c r="H261" s="259"/>
      <c r="I261" s="259"/>
      <c r="J261" s="259"/>
      <c r="K261" s="259"/>
      <c r="L261" s="259"/>
      <c r="M261" s="259"/>
      <c r="N261" s="259"/>
      <c r="O261" s="259"/>
      <c r="P261" s="259"/>
      <c r="Q261" s="259"/>
      <c r="R261" s="259"/>
      <c r="S261" s="259"/>
      <c r="T261" s="129"/>
      <c r="U261" s="39">
        <f>SUM(U256:U260)</f>
        <v>1764.9618401486987</v>
      </c>
      <c r="V261" s="81">
        <f>SUM(V256:V260)</f>
        <v>110</v>
      </c>
      <c r="W261" s="81">
        <f>SUM(W256:W260)</f>
        <v>110</v>
      </c>
      <c r="X261" s="81">
        <f>SUM(X256:X260)</f>
        <v>3000</v>
      </c>
      <c r="Y261" s="196">
        <f>SUM(Y256:Y260)</f>
        <v>4984.9618401486987</v>
      </c>
      <c r="Z261" s="38"/>
      <c r="AA261" s="38"/>
      <c r="AB261" s="38"/>
      <c r="AC261" s="38"/>
      <c r="AD261" s="38"/>
      <c r="AE261" s="175"/>
      <c r="AF261" s="184"/>
      <c r="AG261" s="11"/>
      <c r="AH261" s="12"/>
      <c r="AI261" s="12">
        <f>तेरीज!D40+0</f>
        <v>1764.9618401486987</v>
      </c>
      <c r="AJ261" s="11"/>
      <c r="AK261" s="11"/>
      <c r="AL261" s="11"/>
      <c r="AM261" s="12"/>
      <c r="AN261" s="11"/>
      <c r="AO261" s="11"/>
      <c r="AP261" s="11"/>
      <c r="AQ261" s="11"/>
      <c r="AR261" s="11"/>
    </row>
    <row r="262" spans="2:44" ht="75" customHeight="1">
      <c r="B262" s="2">
        <v>195</v>
      </c>
      <c r="C262" s="35" t="s">
        <v>6</v>
      </c>
      <c r="D262" s="36"/>
      <c r="E262" s="2">
        <v>167</v>
      </c>
      <c r="F262" s="109" t="s">
        <v>649</v>
      </c>
      <c r="G262" s="109" t="s">
        <v>7</v>
      </c>
      <c r="H262" s="109" t="s">
        <v>296</v>
      </c>
      <c r="I262" s="2">
        <v>1986</v>
      </c>
      <c r="J262" s="37">
        <v>45</v>
      </c>
      <c r="K262" s="37">
        <v>47</v>
      </c>
      <c r="L262" s="38">
        <f t="shared" si="230"/>
        <v>2115</v>
      </c>
      <c r="M262" s="39">
        <f t="shared" si="231"/>
        <v>196.56133828996283</v>
      </c>
      <c r="N262" s="38">
        <v>750</v>
      </c>
      <c r="O262" s="2">
        <v>11088</v>
      </c>
      <c r="P262" s="39">
        <f t="shared" si="232"/>
        <v>2326893.1226765802</v>
      </c>
      <c r="Q262" s="41">
        <v>0.85</v>
      </c>
      <c r="R262" s="39">
        <v>1</v>
      </c>
      <c r="S262" s="39">
        <f t="shared" si="233"/>
        <v>1977859.1542750932</v>
      </c>
      <c r="T262" s="129">
        <v>0.75</v>
      </c>
      <c r="U262" s="39">
        <f t="shared" si="296"/>
        <v>1483.3943657063201</v>
      </c>
      <c r="V262" s="2">
        <v>40</v>
      </c>
      <c r="W262" s="2">
        <v>40</v>
      </c>
      <c r="X262" s="2">
        <v>750</v>
      </c>
      <c r="Y262" s="196">
        <f>U262+V262+W262+X262</f>
        <v>2313.3943657063201</v>
      </c>
      <c r="Z262" s="38"/>
      <c r="AA262" s="38"/>
      <c r="AB262" s="38"/>
      <c r="AC262" s="38"/>
      <c r="AD262" s="38"/>
      <c r="AE262" s="175"/>
      <c r="AF262" s="182"/>
      <c r="AG262" s="10">
        <f t="shared" si="234"/>
        <v>11838</v>
      </c>
      <c r="AH262" s="16">
        <f>V262+0</f>
        <v>40</v>
      </c>
      <c r="AI262" s="16">
        <f t="shared" ref="AI262:AJ266" si="297">U262+0</f>
        <v>1483.3943657063201</v>
      </c>
      <c r="AJ262" s="10">
        <f t="shared" si="297"/>
        <v>40</v>
      </c>
      <c r="AK262" s="10">
        <f>V262+0</f>
        <v>40</v>
      </c>
      <c r="AL262" s="10">
        <f>X262+0</f>
        <v>750</v>
      </c>
      <c r="AM262" s="16">
        <f t="shared" si="236"/>
        <v>2313.3943657063201</v>
      </c>
    </row>
    <row r="263" spans="2:44" ht="75" customHeight="1">
      <c r="B263" s="2">
        <v>196</v>
      </c>
      <c r="C263" s="35" t="s">
        <v>6</v>
      </c>
      <c r="D263" s="36"/>
      <c r="E263" s="36" t="s">
        <v>60</v>
      </c>
      <c r="F263" s="109" t="s">
        <v>1616</v>
      </c>
      <c r="G263" s="109" t="s">
        <v>7</v>
      </c>
      <c r="H263" s="109" t="s">
        <v>296</v>
      </c>
      <c r="I263" s="2">
        <v>1987</v>
      </c>
      <c r="J263" s="37">
        <v>20</v>
      </c>
      <c r="K263" s="37">
        <v>30</v>
      </c>
      <c r="L263" s="38">
        <f t="shared" si="230"/>
        <v>600</v>
      </c>
      <c r="M263" s="39">
        <f t="shared" si="231"/>
        <v>55.762081784386616</v>
      </c>
      <c r="N263" s="38">
        <v>750</v>
      </c>
      <c r="O263" s="2">
        <v>11088</v>
      </c>
      <c r="P263" s="39">
        <f t="shared" si="232"/>
        <v>660111.52416356874</v>
      </c>
      <c r="Q263" s="41">
        <v>0.85</v>
      </c>
      <c r="R263" s="39">
        <v>1</v>
      </c>
      <c r="S263" s="39">
        <f t="shared" si="233"/>
        <v>561094.79553903337</v>
      </c>
      <c r="T263" s="129">
        <v>0.75</v>
      </c>
      <c r="U263" s="39">
        <f t="shared" si="296"/>
        <v>420.82109665427504</v>
      </c>
      <c r="V263" s="2">
        <v>30</v>
      </c>
      <c r="W263" s="2">
        <v>30</v>
      </c>
      <c r="X263" s="2">
        <v>750</v>
      </c>
      <c r="Y263" s="196">
        <f>U263+V263+W263+X263</f>
        <v>1230.8210966542752</v>
      </c>
      <c r="Z263" s="38"/>
      <c r="AA263" s="38"/>
      <c r="AB263" s="38"/>
      <c r="AC263" s="38"/>
      <c r="AD263" s="38"/>
      <c r="AE263" s="175"/>
      <c r="AF263" s="182"/>
      <c r="AG263" s="9">
        <f t="shared" si="234"/>
        <v>11838</v>
      </c>
      <c r="AH263" s="13">
        <f>V263+0</f>
        <v>30</v>
      </c>
      <c r="AI263" s="13">
        <f t="shared" si="297"/>
        <v>420.82109665427504</v>
      </c>
      <c r="AJ263" s="9">
        <f t="shared" si="297"/>
        <v>30</v>
      </c>
      <c r="AK263" s="9">
        <f>V263+0</f>
        <v>30</v>
      </c>
      <c r="AL263" s="9">
        <f>X263+0</f>
        <v>750</v>
      </c>
      <c r="AM263" s="13">
        <f t="shared" si="236"/>
        <v>1230.8210966542752</v>
      </c>
      <c r="AN263" s="9"/>
      <c r="AO263" s="9"/>
      <c r="AP263" s="9"/>
      <c r="AQ263" s="9"/>
      <c r="AR263" s="9"/>
    </row>
    <row r="264" spans="2:44" ht="75" customHeight="1">
      <c r="B264" s="2">
        <v>197</v>
      </c>
      <c r="C264" s="35" t="s">
        <v>6</v>
      </c>
      <c r="D264" s="36"/>
      <c r="E264" s="36" t="s">
        <v>61</v>
      </c>
      <c r="F264" s="109" t="s">
        <v>1617</v>
      </c>
      <c r="G264" s="109" t="s">
        <v>7</v>
      </c>
      <c r="H264" s="109" t="s">
        <v>296</v>
      </c>
      <c r="I264" s="2">
        <v>1987</v>
      </c>
      <c r="J264" s="37">
        <v>20</v>
      </c>
      <c r="K264" s="37">
        <v>30</v>
      </c>
      <c r="L264" s="38">
        <f t="shared" si="230"/>
        <v>600</v>
      </c>
      <c r="M264" s="39">
        <f t="shared" si="231"/>
        <v>55.762081784386616</v>
      </c>
      <c r="N264" s="38">
        <v>750</v>
      </c>
      <c r="O264" s="2">
        <v>11088</v>
      </c>
      <c r="P264" s="39">
        <f t="shared" si="232"/>
        <v>660111.52416356874</v>
      </c>
      <c r="Q264" s="41">
        <v>0.85</v>
      </c>
      <c r="R264" s="39">
        <v>1</v>
      </c>
      <c r="S264" s="39">
        <f t="shared" si="233"/>
        <v>561094.79553903337</v>
      </c>
      <c r="T264" s="129">
        <v>0.75</v>
      </c>
      <c r="U264" s="39">
        <f t="shared" si="296"/>
        <v>420.82109665427504</v>
      </c>
      <c r="V264" s="2">
        <v>30</v>
      </c>
      <c r="W264" s="2">
        <v>30</v>
      </c>
      <c r="X264" s="2">
        <v>750</v>
      </c>
      <c r="Y264" s="196">
        <f>U264+V264+W264+X264</f>
        <v>1230.8210966542752</v>
      </c>
      <c r="Z264" s="38"/>
      <c r="AA264" s="38"/>
      <c r="AB264" s="38"/>
      <c r="AC264" s="38"/>
      <c r="AD264" s="38"/>
      <c r="AE264" s="175"/>
      <c r="AF264" s="185"/>
      <c r="AG264" s="14">
        <f t="shared" si="234"/>
        <v>11838</v>
      </c>
      <c r="AH264" s="15">
        <f>V264+0</f>
        <v>30</v>
      </c>
      <c r="AI264" s="15">
        <f t="shared" si="297"/>
        <v>420.82109665427504</v>
      </c>
      <c r="AJ264" s="14">
        <f t="shared" si="297"/>
        <v>30</v>
      </c>
      <c r="AK264" s="14">
        <f>V264+0</f>
        <v>30</v>
      </c>
      <c r="AL264" s="14">
        <f>X264+0</f>
        <v>750</v>
      </c>
      <c r="AM264" s="15">
        <f t="shared" si="236"/>
        <v>1230.8210966542752</v>
      </c>
      <c r="AN264" s="14"/>
      <c r="AO264" s="14"/>
      <c r="AP264" s="14"/>
      <c r="AQ264" s="14"/>
      <c r="AR264" s="14"/>
    </row>
    <row r="265" spans="2:44" ht="75" customHeight="1">
      <c r="B265" s="2">
        <v>198</v>
      </c>
      <c r="C265" s="35" t="s">
        <v>6</v>
      </c>
      <c r="D265" s="36"/>
      <c r="E265" s="2">
        <v>169</v>
      </c>
      <c r="F265" s="109" t="s">
        <v>650</v>
      </c>
      <c r="G265" s="109" t="s">
        <v>7</v>
      </c>
      <c r="H265" s="109" t="s">
        <v>301</v>
      </c>
      <c r="I265" s="2">
        <v>1998</v>
      </c>
      <c r="J265" s="37">
        <v>20</v>
      </c>
      <c r="K265" s="37">
        <v>20</v>
      </c>
      <c r="L265" s="38">
        <f t="shared" si="230"/>
        <v>400</v>
      </c>
      <c r="M265" s="39">
        <f t="shared" si="231"/>
        <v>37.174721189591082</v>
      </c>
      <c r="N265" s="38">
        <v>750</v>
      </c>
      <c r="O265" s="2">
        <v>11088</v>
      </c>
      <c r="P265" s="39">
        <f t="shared" si="232"/>
        <v>440074.34944237926</v>
      </c>
      <c r="Q265" s="41">
        <v>0.85</v>
      </c>
      <c r="R265" s="39">
        <v>1</v>
      </c>
      <c r="S265" s="39">
        <f t="shared" si="233"/>
        <v>374063.19702602236</v>
      </c>
      <c r="T265" s="129">
        <v>0.75</v>
      </c>
      <c r="U265" s="39">
        <f t="shared" si="296"/>
        <v>280.54739776951675</v>
      </c>
      <c r="V265" s="2">
        <v>30</v>
      </c>
      <c r="W265" s="2">
        <v>30</v>
      </c>
      <c r="X265" s="2">
        <v>750</v>
      </c>
      <c r="Y265" s="196">
        <f>U265+V265+W265+X265</f>
        <v>1090.5473977695167</v>
      </c>
      <c r="Z265" s="38"/>
      <c r="AA265" s="38"/>
      <c r="AB265" s="38"/>
      <c r="AC265" s="38"/>
      <c r="AD265" s="38"/>
      <c r="AE265" s="175"/>
      <c r="AF265" s="185"/>
      <c r="AG265" s="14">
        <f t="shared" si="234"/>
        <v>11838</v>
      </c>
      <c r="AH265" s="15">
        <f>V265+0</f>
        <v>30</v>
      </c>
      <c r="AI265" s="15">
        <f t="shared" si="297"/>
        <v>280.54739776951675</v>
      </c>
      <c r="AJ265" s="14">
        <f t="shared" si="297"/>
        <v>30</v>
      </c>
      <c r="AK265" s="14">
        <f>V265+0</f>
        <v>30</v>
      </c>
      <c r="AL265" s="14">
        <f>X265+0</f>
        <v>750</v>
      </c>
      <c r="AM265" s="15">
        <f t="shared" si="236"/>
        <v>1090.5473977695167</v>
      </c>
      <c r="AN265" s="14"/>
      <c r="AO265" s="14"/>
      <c r="AP265" s="14"/>
      <c r="AQ265" s="14"/>
      <c r="AR265" s="14"/>
    </row>
    <row r="266" spans="2:44" ht="75" customHeight="1">
      <c r="B266" s="2">
        <v>199</v>
      </c>
      <c r="C266" s="35" t="s">
        <v>6</v>
      </c>
      <c r="D266" s="36"/>
      <c r="E266" s="2">
        <v>170</v>
      </c>
      <c r="F266" s="109" t="s">
        <v>651</v>
      </c>
      <c r="G266" s="109" t="s">
        <v>7</v>
      </c>
      <c r="H266" s="109" t="s">
        <v>202</v>
      </c>
      <c r="I266" s="2">
        <v>1946</v>
      </c>
      <c r="J266" s="37">
        <v>19</v>
      </c>
      <c r="K266" s="37">
        <v>21</v>
      </c>
      <c r="L266" s="38">
        <f t="shared" si="230"/>
        <v>399</v>
      </c>
      <c r="M266" s="39">
        <f t="shared" si="231"/>
        <v>37.081784386617102</v>
      </c>
      <c r="N266" s="81">
        <v>750</v>
      </c>
      <c r="O266" s="2">
        <v>0</v>
      </c>
      <c r="P266" s="39">
        <f t="shared" si="232"/>
        <v>27811.338289962827</v>
      </c>
      <c r="Q266" s="45">
        <v>1</v>
      </c>
      <c r="R266" s="39">
        <v>1</v>
      </c>
      <c r="S266" s="39">
        <f t="shared" si="233"/>
        <v>27811.338289962827</v>
      </c>
      <c r="T266" s="129">
        <v>1.6</v>
      </c>
      <c r="U266" s="39">
        <f t="shared" si="296"/>
        <v>44.498141263940525</v>
      </c>
      <c r="V266" s="2">
        <v>0</v>
      </c>
      <c r="W266" s="2">
        <v>0</v>
      </c>
      <c r="X266" s="2">
        <v>0</v>
      </c>
      <c r="Y266" s="196">
        <f>U266+V266+W266+X266</f>
        <v>44.498141263940525</v>
      </c>
      <c r="Z266" s="38"/>
      <c r="AA266" s="38"/>
      <c r="AB266" s="38"/>
      <c r="AC266" s="38"/>
      <c r="AD266" s="38"/>
      <c r="AE266" s="175"/>
      <c r="AF266" s="182"/>
      <c r="AG266" s="10">
        <f t="shared" si="234"/>
        <v>750</v>
      </c>
      <c r="AH266" s="16">
        <f>V266+0</f>
        <v>0</v>
      </c>
      <c r="AI266" s="16">
        <f t="shared" si="297"/>
        <v>44.498141263940525</v>
      </c>
      <c r="AJ266" s="10">
        <f t="shared" si="297"/>
        <v>0</v>
      </c>
      <c r="AK266" s="10">
        <f>V266+0</f>
        <v>0</v>
      </c>
      <c r="AL266" s="10">
        <f>X266+0</f>
        <v>0</v>
      </c>
      <c r="AM266" s="16">
        <f t="shared" si="236"/>
        <v>44.498141263940525</v>
      </c>
    </row>
    <row r="267" spans="2:44" ht="75" customHeight="1">
      <c r="B267" s="259" t="s">
        <v>915</v>
      </c>
      <c r="C267" s="259"/>
      <c r="D267" s="259"/>
      <c r="E267" s="259"/>
      <c r="F267" s="259"/>
      <c r="G267" s="259"/>
      <c r="H267" s="259"/>
      <c r="I267" s="259"/>
      <c r="J267" s="259"/>
      <c r="K267" s="259"/>
      <c r="L267" s="259"/>
      <c r="M267" s="259"/>
      <c r="N267" s="259"/>
      <c r="O267" s="259"/>
      <c r="P267" s="259"/>
      <c r="Q267" s="259"/>
      <c r="R267" s="259"/>
      <c r="S267" s="259"/>
      <c r="T267" s="129"/>
      <c r="U267" s="39">
        <f>SUM(U262:U266)</f>
        <v>2650.0820980483277</v>
      </c>
      <c r="V267" s="81">
        <f>SUM(V262:V266)</f>
        <v>130</v>
      </c>
      <c r="W267" s="81">
        <f>SUM(W262:W266)</f>
        <v>130</v>
      </c>
      <c r="X267" s="81">
        <f>SUM(X262:X266)</f>
        <v>3000</v>
      </c>
      <c r="Y267" s="196">
        <f>SUM(Y262:Y266)</f>
        <v>5910.0820980483277</v>
      </c>
      <c r="Z267" s="38"/>
      <c r="AA267" s="38"/>
      <c r="AB267" s="38"/>
      <c r="AC267" s="38"/>
      <c r="AD267" s="38"/>
      <c r="AE267" s="175"/>
      <c r="AF267" s="184"/>
      <c r="AG267" s="11"/>
      <c r="AH267" s="12"/>
      <c r="AI267" s="12">
        <f>तेरीज!D41+0</f>
        <v>2650.0820980483277</v>
      </c>
      <c r="AJ267" s="11"/>
      <c r="AK267" s="11"/>
      <c r="AL267" s="11"/>
      <c r="AM267" s="12"/>
      <c r="AN267" s="11"/>
      <c r="AO267" s="11"/>
      <c r="AP267" s="11"/>
      <c r="AQ267" s="11"/>
      <c r="AR267" s="11"/>
    </row>
    <row r="268" spans="2:44" ht="69" customHeight="1">
      <c r="B268" s="2">
        <v>200</v>
      </c>
      <c r="C268" s="35" t="s">
        <v>6</v>
      </c>
      <c r="D268" s="36"/>
      <c r="E268" s="2" t="s">
        <v>1333</v>
      </c>
      <c r="F268" s="109" t="s">
        <v>1629</v>
      </c>
      <c r="G268" s="109" t="s">
        <v>1630</v>
      </c>
      <c r="H268" s="109" t="s">
        <v>1631</v>
      </c>
      <c r="I268" s="2">
        <v>2025</v>
      </c>
      <c r="J268" s="37">
        <v>34</v>
      </c>
      <c r="K268" s="37">
        <v>10</v>
      </c>
      <c r="L268" s="38">
        <f t="shared" ref="L268" si="298">J268*K268</f>
        <v>340</v>
      </c>
      <c r="M268" s="39">
        <f t="shared" ref="M268" si="299">L268/10.76</f>
        <v>31.598513011152416</v>
      </c>
      <c r="N268" s="38">
        <v>750</v>
      </c>
      <c r="O268" s="2">
        <v>15708</v>
      </c>
      <c r="P268" s="39">
        <f t="shared" ref="P268" si="300">M268*AG268</f>
        <v>520048.3271375465</v>
      </c>
      <c r="Q268" s="41">
        <v>1</v>
      </c>
      <c r="R268" s="39">
        <v>1</v>
      </c>
      <c r="S268" s="39">
        <f t="shared" ref="S268" si="301">M268*AG268*Q268*R268</f>
        <v>520048.3271375465</v>
      </c>
      <c r="T268" s="129">
        <v>0.85</v>
      </c>
      <c r="U268" s="39">
        <f t="shared" ref="U268" si="302">S268/1000*T268</f>
        <v>442.04107806691451</v>
      </c>
      <c r="V268" s="2">
        <v>40</v>
      </c>
      <c r="W268" s="2">
        <v>40</v>
      </c>
      <c r="X268" s="2">
        <v>200</v>
      </c>
      <c r="Y268" s="196">
        <f t="shared" ref="Y268" si="303">U268+V268+W268+X268</f>
        <v>722.04107806691445</v>
      </c>
      <c r="Z268" s="38"/>
      <c r="AA268" s="38"/>
      <c r="AB268" s="38"/>
      <c r="AC268" s="38"/>
      <c r="AD268" s="38"/>
      <c r="AE268" s="176" t="s">
        <v>1653</v>
      </c>
      <c r="AF268" s="182"/>
      <c r="AG268" s="10">
        <f t="shared" ref="AG268" si="304">SUM(N268:O268)</f>
        <v>16458</v>
      </c>
      <c r="AH268" s="16">
        <f t="shared" ref="AH268" si="305">V268+0</f>
        <v>40</v>
      </c>
      <c r="AI268" s="16">
        <f t="shared" ref="AI268" si="306">U268+0</f>
        <v>442.04107806691451</v>
      </c>
      <c r="AJ268" s="10">
        <f t="shared" ref="AJ268" si="307">V268+0</f>
        <v>40</v>
      </c>
      <c r="AK268" s="10">
        <f t="shared" ref="AK268" si="308">V268+0</f>
        <v>40</v>
      </c>
      <c r="AL268" s="10">
        <f t="shared" ref="AL268" si="309">X268+0</f>
        <v>200</v>
      </c>
      <c r="AM268" s="16">
        <f t="shared" ref="AM268" si="310">AI268+AJ268+AK268+AL268</f>
        <v>722.04107806691445</v>
      </c>
    </row>
    <row r="269" spans="2:44" ht="76.900000000000006" customHeight="1">
      <c r="B269" s="2">
        <v>201</v>
      </c>
      <c r="C269" s="35" t="s">
        <v>6</v>
      </c>
      <c r="D269" s="36"/>
      <c r="E269" s="2" t="s">
        <v>1334</v>
      </c>
      <c r="F269" s="109" t="s">
        <v>1632</v>
      </c>
      <c r="G269" s="109" t="s">
        <v>1633</v>
      </c>
      <c r="H269" s="109" t="s">
        <v>1634</v>
      </c>
      <c r="I269" s="2">
        <v>2025</v>
      </c>
      <c r="J269" s="37">
        <v>34</v>
      </c>
      <c r="K269" s="37">
        <v>10</v>
      </c>
      <c r="L269" s="38">
        <f t="shared" ref="L269" si="311">J269*K269</f>
        <v>340</v>
      </c>
      <c r="M269" s="39">
        <f t="shared" ref="M269" si="312">L269/10.76</f>
        <v>31.598513011152416</v>
      </c>
      <c r="N269" s="38">
        <v>750</v>
      </c>
      <c r="O269" s="2">
        <v>15708</v>
      </c>
      <c r="P269" s="39">
        <f t="shared" ref="P269" si="313">M269*AG269</f>
        <v>520048.3271375465</v>
      </c>
      <c r="Q269" s="41">
        <v>1</v>
      </c>
      <c r="R269" s="39">
        <v>1</v>
      </c>
      <c r="S269" s="39">
        <f t="shared" ref="S269" si="314">M269*AG269*Q269*R269</f>
        <v>520048.3271375465</v>
      </c>
      <c r="T269" s="129">
        <v>0.85</v>
      </c>
      <c r="U269" s="39">
        <f t="shared" ref="U269" si="315">S269/1000*T269</f>
        <v>442.04107806691451</v>
      </c>
      <c r="V269" s="2">
        <v>40</v>
      </c>
      <c r="W269" s="2">
        <v>40</v>
      </c>
      <c r="X269" s="2">
        <v>750</v>
      </c>
      <c r="Y269" s="196">
        <f t="shared" ref="Y269" si="316">U269+V269+W269+X269</f>
        <v>1272.0410780669145</v>
      </c>
      <c r="Z269" s="38"/>
      <c r="AA269" s="38"/>
      <c r="AB269" s="38"/>
      <c r="AC269" s="38"/>
      <c r="AD269" s="38"/>
      <c r="AE269" s="175"/>
      <c r="AF269" s="182"/>
      <c r="AG269" s="10">
        <f t="shared" ref="AG269" si="317">SUM(N269:O269)</f>
        <v>16458</v>
      </c>
      <c r="AH269" s="16">
        <f t="shared" ref="AH269" si="318">V269+0</f>
        <v>40</v>
      </c>
      <c r="AI269" s="16">
        <f t="shared" ref="AI269" si="319">U269+0</f>
        <v>442.04107806691451</v>
      </c>
      <c r="AJ269" s="10">
        <f t="shared" ref="AJ269" si="320">V269+0</f>
        <v>40</v>
      </c>
      <c r="AK269" s="10">
        <f t="shared" ref="AK269" si="321">V269+0</f>
        <v>40</v>
      </c>
      <c r="AL269" s="10">
        <f t="shared" ref="AL269" si="322">X269+0</f>
        <v>750</v>
      </c>
      <c r="AM269" s="16">
        <f t="shared" ref="AM269" si="323">AI269+AJ269+AK269+AL269</f>
        <v>1272.0410780669145</v>
      </c>
    </row>
    <row r="270" spans="2:44" ht="66.599999999999994" customHeight="1">
      <c r="B270" s="2"/>
      <c r="C270" s="35" t="s">
        <v>6</v>
      </c>
      <c r="D270" s="36"/>
      <c r="E270" s="2" t="s">
        <v>1506</v>
      </c>
      <c r="F270" s="109" t="s">
        <v>1923</v>
      </c>
      <c r="G270" s="109" t="s">
        <v>1924</v>
      </c>
      <c r="H270" s="109" t="s">
        <v>1880</v>
      </c>
      <c r="I270" s="2">
        <v>2025</v>
      </c>
      <c r="J270" s="37">
        <v>34</v>
      </c>
      <c r="K270" s="37">
        <v>11</v>
      </c>
      <c r="L270" s="38">
        <f t="shared" ref="L270" si="324">J270*K270</f>
        <v>374</v>
      </c>
      <c r="M270" s="39">
        <f t="shared" ref="M270" si="325">L270/10.76</f>
        <v>34.758364312267659</v>
      </c>
      <c r="N270" s="38">
        <v>750</v>
      </c>
      <c r="O270" s="2">
        <v>15708</v>
      </c>
      <c r="P270" s="39">
        <f t="shared" ref="P270" si="326">M270*AG270</f>
        <v>572053.15985130111</v>
      </c>
      <c r="Q270" s="41">
        <v>1</v>
      </c>
      <c r="R270" s="39">
        <v>1</v>
      </c>
      <c r="S270" s="39">
        <f t="shared" ref="S270" si="327">M270*AG270*Q270*R270</f>
        <v>572053.15985130111</v>
      </c>
      <c r="T270" s="129">
        <v>0.85</v>
      </c>
      <c r="U270" s="39">
        <f t="shared" ref="U270" si="328">S270/1000*T270</f>
        <v>486.24518587360592</v>
      </c>
      <c r="V270" s="2">
        <v>40</v>
      </c>
      <c r="W270" s="2">
        <v>40</v>
      </c>
      <c r="X270" s="2">
        <v>750</v>
      </c>
      <c r="Y270" s="196">
        <f t="shared" ref="Y270" si="329">U270+V270+W270+X270</f>
        <v>1316.2451858736058</v>
      </c>
      <c r="Z270" s="38"/>
      <c r="AA270" s="38"/>
      <c r="AB270" s="38"/>
      <c r="AC270" s="38"/>
      <c r="AD270" s="38"/>
      <c r="AE270" s="176" t="s">
        <v>1507</v>
      </c>
      <c r="AF270" s="182"/>
      <c r="AG270" s="10">
        <f t="shared" ref="AG270" si="330">SUM(N270:O270)</f>
        <v>16458</v>
      </c>
      <c r="AH270" s="16">
        <f t="shared" ref="AH270" si="331">V270+0</f>
        <v>40</v>
      </c>
      <c r="AI270" s="16">
        <f t="shared" ref="AI270" si="332">U270+0</f>
        <v>486.24518587360592</v>
      </c>
      <c r="AJ270" s="10">
        <f t="shared" ref="AJ270" si="333">V270+0</f>
        <v>40</v>
      </c>
      <c r="AK270" s="10">
        <f t="shared" ref="AK270" si="334">V270+0</f>
        <v>40</v>
      </c>
      <c r="AL270" s="10">
        <f t="shared" ref="AL270" si="335">X270+0</f>
        <v>750</v>
      </c>
      <c r="AM270" s="16">
        <f t="shared" ref="AM270" si="336">AI270+AJ270+AK270+AL270</f>
        <v>1316.2451858736058</v>
      </c>
    </row>
    <row r="271" spans="2:44" ht="66.599999999999994" customHeight="1">
      <c r="B271" s="2">
        <v>202</v>
      </c>
      <c r="C271" s="35" t="s">
        <v>6</v>
      </c>
      <c r="D271" s="36"/>
      <c r="E271" s="2">
        <v>172</v>
      </c>
      <c r="F271" s="109" t="s">
        <v>652</v>
      </c>
      <c r="G271" s="109" t="s">
        <v>7</v>
      </c>
      <c r="H271" s="109" t="s">
        <v>296</v>
      </c>
      <c r="I271" s="2">
        <v>1997</v>
      </c>
      <c r="J271" s="37">
        <v>22</v>
      </c>
      <c r="K271" s="37">
        <v>21</v>
      </c>
      <c r="L271" s="38">
        <f t="shared" si="230"/>
        <v>462</v>
      </c>
      <c r="M271" s="39">
        <f t="shared" si="231"/>
        <v>42.936802973977699</v>
      </c>
      <c r="N271" s="38">
        <v>750</v>
      </c>
      <c r="O271" s="2">
        <v>11088</v>
      </c>
      <c r="P271" s="39">
        <f t="shared" si="232"/>
        <v>508285.873605948</v>
      </c>
      <c r="Q271" s="41">
        <v>0.85</v>
      </c>
      <c r="R271" s="39">
        <v>1</v>
      </c>
      <c r="S271" s="39">
        <f t="shared" si="233"/>
        <v>432042.99256505579</v>
      </c>
      <c r="T271" s="129">
        <v>0.75</v>
      </c>
      <c r="U271" s="39">
        <f t="shared" si="296"/>
        <v>324.03224442379184</v>
      </c>
      <c r="V271" s="2">
        <v>30</v>
      </c>
      <c r="W271" s="2">
        <v>30</v>
      </c>
      <c r="X271" s="2">
        <v>750</v>
      </c>
      <c r="Y271" s="196">
        <f>U271+V271+W271+X271</f>
        <v>1134.0322444237918</v>
      </c>
      <c r="Z271" s="38"/>
      <c r="AA271" s="38"/>
      <c r="AB271" s="38"/>
      <c r="AC271" s="38"/>
      <c r="AD271" s="38"/>
      <c r="AE271" s="175"/>
      <c r="AF271" s="182"/>
      <c r="AG271" s="9">
        <f t="shared" si="234"/>
        <v>11838</v>
      </c>
      <c r="AH271" s="13">
        <f>V271+0</f>
        <v>30</v>
      </c>
      <c r="AI271" s="13">
        <f t="shared" ref="AI271:AJ274" si="337">U271+0</f>
        <v>324.03224442379184</v>
      </c>
      <c r="AJ271" s="9">
        <f t="shared" si="337"/>
        <v>30</v>
      </c>
      <c r="AK271" s="9">
        <f>V271+0</f>
        <v>30</v>
      </c>
      <c r="AL271" s="9">
        <f>X271+0</f>
        <v>750</v>
      </c>
      <c r="AM271" s="13">
        <f t="shared" si="236"/>
        <v>1134.0322444237918</v>
      </c>
      <c r="AN271" s="9"/>
      <c r="AO271" s="9"/>
      <c r="AP271" s="9"/>
      <c r="AQ271" s="9"/>
      <c r="AR271" s="9"/>
    </row>
    <row r="272" spans="2:44" ht="62.45" customHeight="1">
      <c r="B272" s="2">
        <v>203</v>
      </c>
      <c r="C272" s="35" t="s">
        <v>6</v>
      </c>
      <c r="D272" s="36"/>
      <c r="E272" s="2">
        <v>173</v>
      </c>
      <c r="F272" s="109" t="s">
        <v>653</v>
      </c>
      <c r="G272" s="109" t="s">
        <v>7</v>
      </c>
      <c r="H272" s="109" t="s">
        <v>302</v>
      </c>
      <c r="I272" s="2">
        <v>1986</v>
      </c>
      <c r="J272" s="37">
        <v>41</v>
      </c>
      <c r="K272" s="37">
        <v>30</v>
      </c>
      <c r="L272" s="38">
        <f t="shared" si="230"/>
        <v>1230</v>
      </c>
      <c r="M272" s="39">
        <f t="shared" si="231"/>
        <v>114.31226765799256</v>
      </c>
      <c r="N272" s="38">
        <v>750</v>
      </c>
      <c r="O272" s="2">
        <v>15708</v>
      </c>
      <c r="P272" s="39">
        <f t="shared" si="232"/>
        <v>1881351.3011152416</v>
      </c>
      <c r="Q272" s="41">
        <v>0.7</v>
      </c>
      <c r="R272" s="39">
        <v>1</v>
      </c>
      <c r="S272" s="39">
        <f t="shared" si="233"/>
        <v>1316945.910780669</v>
      </c>
      <c r="T272" s="129">
        <v>0.85</v>
      </c>
      <c r="U272" s="39">
        <f t="shared" si="296"/>
        <v>1119.4040241635687</v>
      </c>
      <c r="V272" s="2">
        <v>40</v>
      </c>
      <c r="W272" s="2">
        <v>40</v>
      </c>
      <c r="X272" s="2">
        <v>750</v>
      </c>
      <c r="Y272" s="196">
        <f>U272+V272+W272+X272</f>
        <v>1949.4040241635687</v>
      </c>
      <c r="Z272" s="38"/>
      <c r="AA272" s="38"/>
      <c r="AB272" s="38"/>
      <c r="AC272" s="38"/>
      <c r="AD272" s="38"/>
      <c r="AE272" s="175"/>
      <c r="AF272" s="185"/>
      <c r="AG272" s="14">
        <f t="shared" si="234"/>
        <v>16458</v>
      </c>
      <c r="AH272" s="15">
        <f>V272+0</f>
        <v>40</v>
      </c>
      <c r="AI272" s="15">
        <f t="shared" si="337"/>
        <v>1119.4040241635687</v>
      </c>
      <c r="AJ272" s="14">
        <f t="shared" si="337"/>
        <v>40</v>
      </c>
      <c r="AK272" s="14">
        <f>V272+0</f>
        <v>40</v>
      </c>
      <c r="AL272" s="14">
        <f>X272+0</f>
        <v>750</v>
      </c>
      <c r="AM272" s="15">
        <f t="shared" si="236"/>
        <v>1949.4040241635687</v>
      </c>
      <c r="AN272" s="14"/>
      <c r="AO272" s="14"/>
      <c r="AP272" s="14"/>
      <c r="AQ272" s="14"/>
      <c r="AR272" s="14"/>
    </row>
    <row r="273" spans="2:44" ht="52.9" customHeight="1">
      <c r="B273" s="2">
        <v>204</v>
      </c>
      <c r="C273" s="35" t="s">
        <v>6</v>
      </c>
      <c r="D273" s="36"/>
      <c r="E273" s="2">
        <v>174</v>
      </c>
      <c r="F273" s="109" t="s">
        <v>654</v>
      </c>
      <c r="G273" s="109" t="s">
        <v>7</v>
      </c>
      <c r="H273" s="109" t="s">
        <v>303</v>
      </c>
      <c r="I273" s="2">
        <v>1977</v>
      </c>
      <c r="J273" s="37">
        <v>28</v>
      </c>
      <c r="K273" s="37">
        <v>21</v>
      </c>
      <c r="L273" s="38">
        <f t="shared" si="230"/>
        <v>588</v>
      </c>
      <c r="M273" s="39">
        <f t="shared" si="231"/>
        <v>54.646840148698885</v>
      </c>
      <c r="N273" s="38">
        <v>750</v>
      </c>
      <c r="O273" s="2">
        <v>11088</v>
      </c>
      <c r="P273" s="39">
        <f t="shared" si="232"/>
        <v>646909.29368029744</v>
      </c>
      <c r="Q273" s="41">
        <v>0.85</v>
      </c>
      <c r="R273" s="39">
        <v>1</v>
      </c>
      <c r="S273" s="39">
        <f t="shared" si="233"/>
        <v>549872.89962825284</v>
      </c>
      <c r="T273" s="129">
        <v>0.75</v>
      </c>
      <c r="U273" s="39">
        <f t="shared" si="296"/>
        <v>412.40467472118962</v>
      </c>
      <c r="V273" s="2">
        <v>30</v>
      </c>
      <c r="W273" s="2">
        <v>30</v>
      </c>
      <c r="X273" s="2">
        <v>750</v>
      </c>
      <c r="Y273" s="196">
        <f>U273+V273+W273+X273</f>
        <v>1222.4046747211896</v>
      </c>
      <c r="Z273" s="38"/>
      <c r="AA273" s="38"/>
      <c r="AB273" s="38"/>
      <c r="AC273" s="38"/>
      <c r="AD273" s="38"/>
      <c r="AE273" s="175"/>
      <c r="AF273" s="185"/>
      <c r="AG273" s="14">
        <f t="shared" si="234"/>
        <v>11838</v>
      </c>
      <c r="AH273" s="15">
        <f>V273+0</f>
        <v>30</v>
      </c>
      <c r="AI273" s="15">
        <f t="shared" si="337"/>
        <v>412.40467472118962</v>
      </c>
      <c r="AJ273" s="14">
        <f t="shared" si="337"/>
        <v>30</v>
      </c>
      <c r="AK273" s="14">
        <f>V273+0</f>
        <v>30</v>
      </c>
      <c r="AL273" s="14">
        <f>X273+0</f>
        <v>750</v>
      </c>
      <c r="AM273" s="15">
        <f t="shared" si="236"/>
        <v>1222.4046747211896</v>
      </c>
      <c r="AN273" s="14"/>
      <c r="AO273" s="14"/>
      <c r="AP273" s="14"/>
      <c r="AQ273" s="14"/>
      <c r="AR273" s="14"/>
    </row>
    <row r="274" spans="2:44" ht="65.45" customHeight="1">
      <c r="B274" s="2">
        <v>205</v>
      </c>
      <c r="C274" s="35" t="s">
        <v>6</v>
      </c>
      <c r="D274" s="36"/>
      <c r="E274" s="2">
        <v>175</v>
      </c>
      <c r="F274" s="109" t="s">
        <v>655</v>
      </c>
      <c r="G274" s="109" t="s">
        <v>7</v>
      </c>
      <c r="H274" s="109" t="s">
        <v>304</v>
      </c>
      <c r="I274" s="2">
        <v>1976</v>
      </c>
      <c r="J274" s="37">
        <v>23</v>
      </c>
      <c r="K274" s="37">
        <v>15</v>
      </c>
      <c r="L274" s="38">
        <f t="shared" si="230"/>
        <v>345</v>
      </c>
      <c r="M274" s="39">
        <f t="shared" si="231"/>
        <v>32.063197026022308</v>
      </c>
      <c r="N274" s="38">
        <v>750</v>
      </c>
      <c r="O274" s="2">
        <v>11088</v>
      </c>
      <c r="P274" s="39">
        <f t="shared" si="232"/>
        <v>379564.12639405212</v>
      </c>
      <c r="Q274" s="41">
        <v>0.85</v>
      </c>
      <c r="R274" s="39">
        <v>1</v>
      </c>
      <c r="S274" s="39">
        <f t="shared" si="233"/>
        <v>322629.50743494427</v>
      </c>
      <c r="T274" s="129">
        <v>0.75</v>
      </c>
      <c r="U274" s="39">
        <f t="shared" si="296"/>
        <v>241.9721305762082</v>
      </c>
      <c r="V274" s="2">
        <v>30</v>
      </c>
      <c r="W274" s="2">
        <v>30</v>
      </c>
      <c r="X274" s="2">
        <v>0</v>
      </c>
      <c r="Y274" s="196">
        <f>U274+V274+W274+X274</f>
        <v>301.9721305762082</v>
      </c>
      <c r="Z274" s="38"/>
      <c r="AA274" s="38"/>
      <c r="AB274" s="38"/>
      <c r="AC274" s="38"/>
      <c r="AD274" s="38"/>
      <c r="AE274" s="175"/>
      <c r="AF274" s="185"/>
      <c r="AG274" s="14">
        <f t="shared" si="234"/>
        <v>11838</v>
      </c>
      <c r="AH274" s="15">
        <f>V274+0</f>
        <v>30</v>
      </c>
      <c r="AI274" s="15">
        <f t="shared" si="337"/>
        <v>241.9721305762082</v>
      </c>
      <c r="AJ274" s="14">
        <f t="shared" si="337"/>
        <v>30</v>
      </c>
      <c r="AK274" s="14">
        <f>V274+0</f>
        <v>30</v>
      </c>
      <c r="AL274" s="14">
        <f>X274+0</f>
        <v>0</v>
      </c>
      <c r="AM274" s="15">
        <f t="shared" si="236"/>
        <v>301.9721305762082</v>
      </c>
      <c r="AN274" s="14"/>
      <c r="AO274" s="14"/>
      <c r="AP274" s="14"/>
      <c r="AQ274" s="14"/>
      <c r="AR274" s="14"/>
    </row>
    <row r="275" spans="2:44" ht="75" customHeight="1">
      <c r="B275" s="259" t="s">
        <v>915</v>
      </c>
      <c r="C275" s="259"/>
      <c r="D275" s="259"/>
      <c r="E275" s="259"/>
      <c r="F275" s="259"/>
      <c r="G275" s="259"/>
      <c r="H275" s="259"/>
      <c r="I275" s="259"/>
      <c r="J275" s="259"/>
      <c r="K275" s="259"/>
      <c r="L275" s="259"/>
      <c r="M275" s="259"/>
      <c r="N275" s="259"/>
      <c r="O275" s="259"/>
      <c r="P275" s="259"/>
      <c r="Q275" s="259"/>
      <c r="R275" s="259"/>
      <c r="S275" s="259"/>
      <c r="T275" s="129"/>
      <c r="U275" s="39">
        <f>SUM(U269:U274)</f>
        <v>3026.0993378252788</v>
      </c>
      <c r="V275" s="81">
        <f>SUM(V269:V274)</f>
        <v>210</v>
      </c>
      <c r="W275" s="81">
        <f>SUM(W269:W274)</f>
        <v>210</v>
      </c>
      <c r="X275" s="81">
        <f>SUM(X269:X274)</f>
        <v>3750</v>
      </c>
      <c r="Y275" s="196">
        <f>SUM(Y269:Y274)</f>
        <v>7196.0993378252788</v>
      </c>
      <c r="Z275" s="38"/>
      <c r="AA275" s="38"/>
      <c r="AB275" s="38"/>
      <c r="AC275" s="38"/>
      <c r="AD275" s="38"/>
      <c r="AE275" s="175"/>
      <c r="AF275" s="184"/>
      <c r="AG275" s="11"/>
      <c r="AH275" s="12"/>
      <c r="AI275" s="12">
        <f>तेरीज!D42+0</f>
        <v>3026.0993378252788</v>
      </c>
      <c r="AJ275" s="11"/>
      <c r="AK275" s="11"/>
      <c r="AL275" s="11"/>
      <c r="AM275" s="12"/>
      <c r="AN275" s="11"/>
      <c r="AO275" s="11"/>
      <c r="AP275" s="11"/>
      <c r="AQ275" s="11"/>
      <c r="AR275" s="11"/>
    </row>
    <row r="276" spans="2:44" ht="75" customHeight="1">
      <c r="B276" s="2">
        <v>206</v>
      </c>
      <c r="C276" s="35" t="s">
        <v>6</v>
      </c>
      <c r="D276" s="36"/>
      <c r="E276" s="2">
        <v>176</v>
      </c>
      <c r="F276" s="109" t="s">
        <v>169</v>
      </c>
      <c r="G276" s="109" t="s">
        <v>1769</v>
      </c>
      <c r="H276" s="109" t="s">
        <v>1770</v>
      </c>
      <c r="I276" s="2">
        <v>2025</v>
      </c>
      <c r="J276" s="37">
        <v>23</v>
      </c>
      <c r="K276" s="37">
        <v>15</v>
      </c>
      <c r="L276" s="38">
        <f t="shared" si="230"/>
        <v>345</v>
      </c>
      <c r="M276" s="39">
        <f t="shared" si="231"/>
        <v>32.063197026022308</v>
      </c>
      <c r="N276" s="38">
        <v>750</v>
      </c>
      <c r="O276" s="2">
        <v>15708</v>
      </c>
      <c r="P276" s="39">
        <f t="shared" si="232"/>
        <v>527696.0966542752</v>
      </c>
      <c r="Q276" s="41">
        <v>1</v>
      </c>
      <c r="R276" s="39">
        <v>1</v>
      </c>
      <c r="S276" s="39">
        <f t="shared" si="233"/>
        <v>527696.0966542752</v>
      </c>
      <c r="T276" s="129">
        <v>0.85</v>
      </c>
      <c r="U276" s="39">
        <f t="shared" si="296"/>
        <v>448.54168215613385</v>
      </c>
      <c r="V276" s="2">
        <v>30</v>
      </c>
      <c r="W276" s="2">
        <v>30</v>
      </c>
      <c r="X276" s="2">
        <v>750</v>
      </c>
      <c r="Y276" s="196">
        <f t="shared" ref="Y276:Y281" si="338">U276+V276+W276+X276</f>
        <v>1258.5416821561339</v>
      </c>
      <c r="Z276" s="38"/>
      <c r="AA276" s="38"/>
      <c r="AB276" s="38"/>
      <c r="AC276" s="38"/>
      <c r="AD276" s="38"/>
      <c r="AE276" s="175"/>
      <c r="AF276" s="185"/>
      <c r="AG276" s="14">
        <f t="shared" si="234"/>
        <v>16458</v>
      </c>
      <c r="AH276" s="15">
        <f t="shared" ref="AH276:AH281" si="339">V276+0</f>
        <v>30</v>
      </c>
      <c r="AI276" s="15">
        <f t="shared" ref="AI276:AJ281" si="340">U276+0</f>
        <v>448.54168215613385</v>
      </c>
      <c r="AJ276" s="14">
        <f t="shared" si="340"/>
        <v>30</v>
      </c>
      <c r="AK276" s="14">
        <f t="shared" ref="AK276:AK281" si="341">V276+0</f>
        <v>30</v>
      </c>
      <c r="AL276" s="14">
        <f t="shared" ref="AL276:AL281" si="342">X276+0</f>
        <v>750</v>
      </c>
      <c r="AM276" s="15">
        <f t="shared" si="236"/>
        <v>1258.5416821561339</v>
      </c>
      <c r="AN276" s="14"/>
      <c r="AO276" s="14"/>
      <c r="AP276" s="14"/>
      <c r="AQ276" s="14"/>
      <c r="AR276" s="14"/>
    </row>
    <row r="277" spans="2:44" ht="75" customHeight="1">
      <c r="B277" s="2">
        <v>207</v>
      </c>
      <c r="C277" s="35" t="s">
        <v>6</v>
      </c>
      <c r="D277" s="36"/>
      <c r="E277" s="2">
        <v>177</v>
      </c>
      <c r="F277" s="109" t="s">
        <v>169</v>
      </c>
      <c r="G277" s="109" t="s">
        <v>656</v>
      </c>
      <c r="H277" s="109" t="s">
        <v>305</v>
      </c>
      <c r="I277" s="2">
        <v>2006</v>
      </c>
      <c r="J277" s="37">
        <v>18</v>
      </c>
      <c r="K277" s="37">
        <v>16</v>
      </c>
      <c r="L277" s="38">
        <f t="shared" si="230"/>
        <v>288</v>
      </c>
      <c r="M277" s="39">
        <f t="shared" si="231"/>
        <v>26.765799256505577</v>
      </c>
      <c r="N277" s="38">
        <v>750</v>
      </c>
      <c r="O277" s="2">
        <v>11088</v>
      </c>
      <c r="P277" s="39">
        <f t="shared" si="232"/>
        <v>316853.53159851301</v>
      </c>
      <c r="Q277" s="41">
        <v>0.85</v>
      </c>
      <c r="R277" s="39">
        <v>1</v>
      </c>
      <c r="S277" s="39">
        <f t="shared" si="233"/>
        <v>269325.50185873604</v>
      </c>
      <c r="T277" s="129">
        <v>0.75</v>
      </c>
      <c r="U277" s="39">
        <f t="shared" si="296"/>
        <v>201.99412639405205</v>
      </c>
      <c r="V277" s="2">
        <v>20</v>
      </c>
      <c r="W277" s="2">
        <v>20</v>
      </c>
      <c r="X277" s="2">
        <v>200</v>
      </c>
      <c r="Y277" s="196">
        <f t="shared" si="338"/>
        <v>441.99412639405205</v>
      </c>
      <c r="Z277" s="38"/>
      <c r="AA277" s="38"/>
      <c r="AB277" s="38"/>
      <c r="AC277" s="38"/>
      <c r="AD277" s="38"/>
      <c r="AE277" s="175"/>
      <c r="AF277" s="185"/>
      <c r="AG277" s="14">
        <f t="shared" si="234"/>
        <v>11838</v>
      </c>
      <c r="AH277" s="15">
        <f t="shared" si="339"/>
        <v>20</v>
      </c>
      <c r="AI277" s="15">
        <f t="shared" si="340"/>
        <v>201.99412639405205</v>
      </c>
      <c r="AJ277" s="14">
        <f t="shared" si="340"/>
        <v>20</v>
      </c>
      <c r="AK277" s="14">
        <f t="shared" si="341"/>
        <v>20</v>
      </c>
      <c r="AL277" s="14">
        <f t="shared" si="342"/>
        <v>200</v>
      </c>
      <c r="AM277" s="15">
        <f t="shared" si="236"/>
        <v>441.99412639405205</v>
      </c>
      <c r="AN277" s="14"/>
      <c r="AO277" s="14"/>
      <c r="AP277" s="14"/>
      <c r="AQ277" s="14"/>
      <c r="AR277" s="14"/>
    </row>
    <row r="278" spans="2:44" ht="75" customHeight="1">
      <c r="B278" s="2">
        <v>208</v>
      </c>
      <c r="C278" s="35" t="s">
        <v>6</v>
      </c>
      <c r="D278" s="36"/>
      <c r="E278" s="2" t="s">
        <v>1601</v>
      </c>
      <c r="F278" s="109" t="s">
        <v>1600</v>
      </c>
      <c r="G278" s="109" t="s">
        <v>7</v>
      </c>
      <c r="H278" s="109" t="s">
        <v>306</v>
      </c>
      <c r="I278" s="2">
        <v>1986</v>
      </c>
      <c r="J278" s="37">
        <v>10</v>
      </c>
      <c r="K278" s="37">
        <v>21</v>
      </c>
      <c r="L278" s="38">
        <f t="shared" ref="L278" si="343">J278*K278</f>
        <v>210</v>
      </c>
      <c r="M278" s="39">
        <f t="shared" ref="M278" si="344">L278/10.76</f>
        <v>19.516728624535315</v>
      </c>
      <c r="N278" s="38">
        <v>750</v>
      </c>
      <c r="O278" s="2">
        <v>11088</v>
      </c>
      <c r="P278" s="39">
        <f t="shared" ref="P278" si="345">M278*AG278</f>
        <v>231039.03345724905</v>
      </c>
      <c r="Q278" s="41">
        <v>0.85</v>
      </c>
      <c r="R278" s="39">
        <v>1</v>
      </c>
      <c r="S278" s="39">
        <f t="shared" ref="S278" si="346">M278*AG278*Q278*R278</f>
        <v>196383.17843866168</v>
      </c>
      <c r="T278" s="129">
        <v>0.75</v>
      </c>
      <c r="U278" s="39">
        <f t="shared" ref="U278" si="347">S278/1000*T278</f>
        <v>147.28738382899627</v>
      </c>
      <c r="V278" s="2">
        <v>30</v>
      </c>
      <c r="W278" s="2">
        <v>30</v>
      </c>
      <c r="X278" s="2">
        <v>200</v>
      </c>
      <c r="Y278" s="196">
        <f t="shared" si="338"/>
        <v>407.28738382899627</v>
      </c>
      <c r="Z278" s="38"/>
      <c r="AA278" s="38"/>
      <c r="AB278" s="38"/>
      <c r="AC278" s="38"/>
      <c r="AD278" s="38"/>
      <c r="AE278" s="175"/>
      <c r="AF278" s="185"/>
      <c r="AG278" s="14">
        <f t="shared" ref="AG278" si="348">SUM(N278:O278)</f>
        <v>11838</v>
      </c>
      <c r="AH278" s="15">
        <f t="shared" si="339"/>
        <v>30</v>
      </c>
      <c r="AI278" s="15">
        <f t="shared" ref="AI278" si="349">U278+0</f>
        <v>147.28738382899627</v>
      </c>
      <c r="AJ278" s="14">
        <f t="shared" ref="AJ278" si="350">V278+0</f>
        <v>30</v>
      </c>
      <c r="AK278" s="14">
        <f t="shared" si="341"/>
        <v>30</v>
      </c>
      <c r="AL278" s="14">
        <f t="shared" si="342"/>
        <v>200</v>
      </c>
      <c r="AM278" s="15">
        <f t="shared" ref="AM278" si="351">AI278+AJ278+AK278+AL278</f>
        <v>407.28738382899627</v>
      </c>
      <c r="AN278" s="14"/>
      <c r="AO278" s="14"/>
      <c r="AP278" s="14"/>
      <c r="AQ278" s="14"/>
      <c r="AR278" s="14"/>
    </row>
    <row r="279" spans="2:44" ht="75" customHeight="1">
      <c r="B279" s="2"/>
      <c r="C279" s="35" t="s">
        <v>6</v>
      </c>
      <c r="D279" s="36"/>
      <c r="E279" s="2" t="s">
        <v>1602</v>
      </c>
      <c r="F279" s="109" t="s">
        <v>169</v>
      </c>
      <c r="G279" s="109" t="s">
        <v>1720</v>
      </c>
      <c r="H279" s="109" t="s">
        <v>1599</v>
      </c>
      <c r="I279" s="2">
        <v>2024</v>
      </c>
      <c r="J279" s="37">
        <v>10</v>
      </c>
      <c r="K279" s="37">
        <v>21</v>
      </c>
      <c r="L279" s="38">
        <f t="shared" si="230"/>
        <v>210</v>
      </c>
      <c r="M279" s="39">
        <f t="shared" si="231"/>
        <v>19.516728624535315</v>
      </c>
      <c r="N279" s="38">
        <v>750</v>
      </c>
      <c r="O279" s="2">
        <v>15708</v>
      </c>
      <c r="P279" s="39">
        <f t="shared" si="232"/>
        <v>321206.31970260222</v>
      </c>
      <c r="Q279" s="41">
        <v>1</v>
      </c>
      <c r="R279" s="39">
        <v>1</v>
      </c>
      <c r="S279" s="39">
        <f t="shared" si="233"/>
        <v>321206.31970260222</v>
      </c>
      <c r="T279" s="129">
        <v>0.85</v>
      </c>
      <c r="U279" s="39">
        <f t="shared" si="296"/>
        <v>273.02537174721186</v>
      </c>
      <c r="V279" s="2">
        <v>30</v>
      </c>
      <c r="W279" s="2">
        <v>30</v>
      </c>
      <c r="X279" s="2">
        <v>750</v>
      </c>
      <c r="Y279" s="196">
        <f t="shared" si="338"/>
        <v>1083.0253717472119</v>
      </c>
      <c r="Z279" s="38"/>
      <c r="AA279" s="38"/>
      <c r="AB279" s="38"/>
      <c r="AC279" s="38"/>
      <c r="AD279" s="38"/>
      <c r="AE279" s="175"/>
      <c r="AF279" s="185"/>
      <c r="AG279" s="14">
        <f t="shared" si="234"/>
        <v>16458</v>
      </c>
      <c r="AH279" s="15">
        <f t="shared" si="339"/>
        <v>30</v>
      </c>
      <c r="AI279" s="15">
        <f t="shared" si="340"/>
        <v>273.02537174721186</v>
      </c>
      <c r="AJ279" s="14">
        <f t="shared" si="340"/>
        <v>30</v>
      </c>
      <c r="AK279" s="14">
        <f t="shared" si="341"/>
        <v>30</v>
      </c>
      <c r="AL279" s="14">
        <f t="shared" si="342"/>
        <v>750</v>
      </c>
      <c r="AM279" s="15">
        <f t="shared" si="236"/>
        <v>1083.0253717472119</v>
      </c>
      <c r="AN279" s="14"/>
      <c r="AO279" s="14"/>
      <c r="AP279" s="14"/>
      <c r="AQ279" s="14"/>
      <c r="AR279" s="14"/>
    </row>
    <row r="280" spans="2:44" ht="75" customHeight="1">
      <c r="B280" s="2">
        <v>209</v>
      </c>
      <c r="C280" s="35" t="s">
        <v>6</v>
      </c>
      <c r="D280" s="36"/>
      <c r="E280" s="2">
        <v>179</v>
      </c>
      <c r="F280" s="109" t="s">
        <v>657</v>
      </c>
      <c r="G280" s="109" t="s">
        <v>7</v>
      </c>
      <c r="H280" s="43" t="s">
        <v>222</v>
      </c>
      <c r="I280" s="2">
        <v>1971</v>
      </c>
      <c r="J280" s="37">
        <v>25</v>
      </c>
      <c r="K280" s="37">
        <v>11</v>
      </c>
      <c r="L280" s="38">
        <f t="shared" si="230"/>
        <v>275</v>
      </c>
      <c r="M280" s="39">
        <f t="shared" si="231"/>
        <v>25.557620817843866</v>
      </c>
      <c r="N280" s="81">
        <v>0</v>
      </c>
      <c r="O280" s="2">
        <v>0</v>
      </c>
      <c r="P280" s="39">
        <f t="shared" si="232"/>
        <v>0</v>
      </c>
      <c r="Q280" s="40">
        <v>0.5</v>
      </c>
      <c r="R280" s="39">
        <v>1</v>
      </c>
      <c r="S280" s="39">
        <v>18912</v>
      </c>
      <c r="T280" s="129">
        <v>0</v>
      </c>
      <c r="U280" s="39">
        <f t="shared" si="296"/>
        <v>0</v>
      </c>
      <c r="V280" s="2">
        <v>0</v>
      </c>
      <c r="W280" s="2">
        <v>0</v>
      </c>
      <c r="X280" s="2">
        <v>0</v>
      </c>
      <c r="Y280" s="196">
        <f t="shared" si="338"/>
        <v>0</v>
      </c>
      <c r="Z280" s="38"/>
      <c r="AA280" s="38"/>
      <c r="AB280" s="38"/>
      <c r="AC280" s="38"/>
      <c r="AD280" s="38"/>
      <c r="AE280" s="175"/>
      <c r="AF280" s="182"/>
      <c r="AG280" s="10">
        <f t="shared" si="234"/>
        <v>0</v>
      </c>
      <c r="AH280" s="16">
        <f t="shared" si="339"/>
        <v>0</v>
      </c>
      <c r="AI280" s="16">
        <f t="shared" si="340"/>
        <v>0</v>
      </c>
      <c r="AJ280" s="10">
        <f t="shared" si="340"/>
        <v>0</v>
      </c>
      <c r="AK280" s="10">
        <f t="shared" si="341"/>
        <v>0</v>
      </c>
      <c r="AL280" s="10">
        <f t="shared" si="342"/>
        <v>0</v>
      </c>
      <c r="AM280" s="16">
        <f t="shared" si="236"/>
        <v>0</v>
      </c>
    </row>
    <row r="281" spans="2:44" ht="75" customHeight="1">
      <c r="B281" s="2">
        <v>210</v>
      </c>
      <c r="C281" s="35" t="s">
        <v>6</v>
      </c>
      <c r="D281" s="36"/>
      <c r="E281" s="2">
        <v>180</v>
      </c>
      <c r="F281" s="109" t="s">
        <v>9</v>
      </c>
      <c r="G281" s="109" t="s">
        <v>9</v>
      </c>
      <c r="H281" s="109" t="s">
        <v>227</v>
      </c>
      <c r="I281" s="2">
        <v>1989</v>
      </c>
      <c r="J281" s="37">
        <v>15</v>
      </c>
      <c r="K281" s="37">
        <v>24</v>
      </c>
      <c r="L281" s="38">
        <f t="shared" si="230"/>
        <v>360</v>
      </c>
      <c r="M281" s="39">
        <f t="shared" si="231"/>
        <v>33.457249070631974</v>
      </c>
      <c r="N281" s="81">
        <v>750</v>
      </c>
      <c r="O281" s="2">
        <v>0</v>
      </c>
      <c r="P281" s="39">
        <f t="shared" si="232"/>
        <v>25092.936802973982</v>
      </c>
      <c r="Q281" s="40">
        <v>0.6</v>
      </c>
      <c r="R281" s="39">
        <v>1</v>
      </c>
      <c r="S281" s="39">
        <v>24758.36</v>
      </c>
      <c r="T281" s="129">
        <v>0</v>
      </c>
      <c r="U281" s="39">
        <f t="shared" si="296"/>
        <v>0</v>
      </c>
      <c r="V281" s="2">
        <v>0</v>
      </c>
      <c r="W281" s="2">
        <v>0</v>
      </c>
      <c r="X281" s="2">
        <v>0</v>
      </c>
      <c r="Y281" s="196">
        <f t="shared" si="338"/>
        <v>0</v>
      </c>
      <c r="Z281" s="38"/>
      <c r="AA281" s="38"/>
      <c r="AB281" s="38"/>
      <c r="AC281" s="38"/>
      <c r="AD281" s="38"/>
      <c r="AE281" s="175"/>
      <c r="AF281" s="182"/>
      <c r="AG281" s="10">
        <f t="shared" si="234"/>
        <v>750</v>
      </c>
      <c r="AH281" s="16">
        <f t="shared" si="339"/>
        <v>0</v>
      </c>
      <c r="AI281" s="16">
        <f t="shared" si="340"/>
        <v>0</v>
      </c>
      <c r="AJ281" s="10">
        <f t="shared" si="340"/>
        <v>0</v>
      </c>
      <c r="AK281" s="10">
        <f t="shared" si="341"/>
        <v>0</v>
      </c>
      <c r="AL281" s="10">
        <f t="shared" si="342"/>
        <v>0</v>
      </c>
      <c r="AM281" s="16">
        <f t="shared" si="236"/>
        <v>0</v>
      </c>
    </row>
    <row r="282" spans="2:44" ht="75" customHeight="1">
      <c r="B282" s="259" t="s">
        <v>915</v>
      </c>
      <c r="C282" s="259"/>
      <c r="D282" s="259"/>
      <c r="E282" s="259"/>
      <c r="F282" s="259"/>
      <c r="G282" s="259"/>
      <c r="H282" s="259"/>
      <c r="I282" s="259"/>
      <c r="J282" s="259"/>
      <c r="K282" s="259"/>
      <c r="L282" s="259"/>
      <c r="M282" s="259"/>
      <c r="N282" s="259"/>
      <c r="O282" s="259"/>
      <c r="P282" s="259"/>
      <c r="Q282" s="259"/>
      <c r="R282" s="259"/>
      <c r="S282" s="259"/>
      <c r="T282" s="129"/>
      <c r="U282" s="39">
        <f>SUM(U276:U281)</f>
        <v>1070.8485641263942</v>
      </c>
      <c r="V282" s="81">
        <f>SUM(V276:V281)</f>
        <v>110</v>
      </c>
      <c r="W282" s="81">
        <f>SUM(W276:W281)</f>
        <v>110</v>
      </c>
      <c r="X282" s="81">
        <f>SUM(X276:X281)</f>
        <v>1900</v>
      </c>
      <c r="Y282" s="196">
        <f>SUM(Y276:Y281)</f>
        <v>3190.8485641263942</v>
      </c>
      <c r="Z282" s="38"/>
      <c r="AA282" s="38"/>
      <c r="AB282" s="38"/>
      <c r="AC282" s="38"/>
      <c r="AD282" s="38"/>
      <c r="AE282" s="175"/>
      <c r="AF282" s="184"/>
      <c r="AG282" s="11"/>
      <c r="AH282" s="12"/>
      <c r="AI282" s="12">
        <f>तेरीज!D43+0</f>
        <v>1070.8485641263942</v>
      </c>
      <c r="AJ282" s="11"/>
      <c r="AK282" s="11"/>
      <c r="AL282" s="11"/>
      <c r="AM282" s="12"/>
      <c r="AN282" s="11"/>
      <c r="AO282" s="11"/>
      <c r="AP282" s="11"/>
      <c r="AQ282" s="11"/>
      <c r="AR282" s="11"/>
    </row>
    <row r="283" spans="2:44" ht="75" customHeight="1">
      <c r="B283" s="2">
        <v>211</v>
      </c>
      <c r="C283" s="35" t="s">
        <v>6</v>
      </c>
      <c r="D283" s="36"/>
      <c r="E283" s="2">
        <v>181</v>
      </c>
      <c r="F283" s="109" t="s">
        <v>1872</v>
      </c>
      <c r="G283" s="109" t="s">
        <v>1873</v>
      </c>
      <c r="H283" s="109" t="s">
        <v>1874</v>
      </c>
      <c r="I283" s="2">
        <v>2025</v>
      </c>
      <c r="J283" s="37">
        <v>22</v>
      </c>
      <c r="K283" s="37">
        <v>32</v>
      </c>
      <c r="L283" s="38">
        <f t="shared" si="230"/>
        <v>704</v>
      </c>
      <c r="M283" s="39">
        <f t="shared" si="231"/>
        <v>65.427509293680302</v>
      </c>
      <c r="N283" s="38">
        <v>750</v>
      </c>
      <c r="O283" s="2">
        <v>15708</v>
      </c>
      <c r="P283" s="39">
        <f t="shared" si="232"/>
        <v>1076805.9479553904</v>
      </c>
      <c r="Q283" s="41">
        <v>1</v>
      </c>
      <c r="R283" s="39">
        <v>1</v>
      </c>
      <c r="S283" s="39">
        <f t="shared" si="233"/>
        <v>1076805.9479553904</v>
      </c>
      <c r="T283" s="129">
        <v>0.85</v>
      </c>
      <c r="U283" s="39">
        <f t="shared" si="296"/>
        <v>915.28505576208181</v>
      </c>
      <c r="V283" s="2">
        <v>40</v>
      </c>
      <c r="W283" s="2">
        <v>40</v>
      </c>
      <c r="X283" s="2">
        <v>750</v>
      </c>
      <c r="Y283" s="196">
        <f>U283+V283+W283+X283</f>
        <v>1745.2850557620818</v>
      </c>
      <c r="Z283" s="38"/>
      <c r="AA283" s="38"/>
      <c r="AB283" s="38"/>
      <c r="AC283" s="38"/>
      <c r="AD283" s="38"/>
      <c r="AE283" s="176" t="s">
        <v>1719</v>
      </c>
      <c r="AF283" s="182"/>
      <c r="AG283" s="9">
        <f t="shared" si="234"/>
        <v>16458</v>
      </c>
      <c r="AH283" s="13">
        <f>V283+0</f>
        <v>40</v>
      </c>
      <c r="AI283" s="13">
        <f t="shared" ref="AI283:AJ287" si="352">U283+0</f>
        <v>915.28505576208181</v>
      </c>
      <c r="AJ283" s="9">
        <f t="shared" si="352"/>
        <v>40</v>
      </c>
      <c r="AK283" s="9">
        <f>V283+0</f>
        <v>40</v>
      </c>
      <c r="AL283" s="9">
        <f>X283+0</f>
        <v>750</v>
      </c>
      <c r="AM283" s="13">
        <f t="shared" si="236"/>
        <v>1745.2850557620818</v>
      </c>
      <c r="AN283" s="9"/>
      <c r="AO283" s="9"/>
      <c r="AP283" s="9"/>
      <c r="AQ283" s="9"/>
      <c r="AR283" s="9"/>
    </row>
    <row r="284" spans="2:44" ht="75" customHeight="1">
      <c r="B284" s="2">
        <v>212</v>
      </c>
      <c r="C284" s="35" t="s">
        <v>6</v>
      </c>
      <c r="D284" s="36"/>
      <c r="E284" s="2" t="s">
        <v>62</v>
      </c>
      <c r="F284" s="109" t="s">
        <v>659</v>
      </c>
      <c r="G284" s="109" t="s">
        <v>7</v>
      </c>
      <c r="H284" s="109" t="s">
        <v>308</v>
      </c>
      <c r="I284" s="2">
        <v>1999</v>
      </c>
      <c r="J284" s="37">
        <v>17</v>
      </c>
      <c r="K284" s="37">
        <v>17</v>
      </c>
      <c r="L284" s="38">
        <f t="shared" si="230"/>
        <v>289</v>
      </c>
      <c r="M284" s="39">
        <f t="shared" si="231"/>
        <v>26.858736059479554</v>
      </c>
      <c r="N284" s="38">
        <v>750</v>
      </c>
      <c r="O284" s="2">
        <v>11088</v>
      </c>
      <c r="P284" s="39">
        <f t="shared" si="232"/>
        <v>317953.71747211897</v>
      </c>
      <c r="Q284" s="41">
        <v>0.85</v>
      </c>
      <c r="R284" s="39">
        <v>1</v>
      </c>
      <c r="S284" s="39">
        <f t="shared" si="233"/>
        <v>270260.65985130111</v>
      </c>
      <c r="T284" s="129">
        <v>0.75</v>
      </c>
      <c r="U284" s="39">
        <f t="shared" si="296"/>
        <v>202.69549488847582</v>
      </c>
      <c r="V284" s="2">
        <v>20</v>
      </c>
      <c r="W284" s="2">
        <v>20</v>
      </c>
      <c r="X284" s="2">
        <v>750</v>
      </c>
      <c r="Y284" s="196">
        <f>U284+V284+W284+X284</f>
        <v>992.69549488847588</v>
      </c>
      <c r="Z284" s="38"/>
      <c r="AA284" s="38"/>
      <c r="AB284" s="38"/>
      <c r="AC284" s="38"/>
      <c r="AD284" s="38"/>
      <c r="AE284" s="175"/>
      <c r="AF284" s="182"/>
      <c r="AG284" s="10">
        <f t="shared" si="234"/>
        <v>11838</v>
      </c>
      <c r="AH284" s="16">
        <f>V284+0</f>
        <v>20</v>
      </c>
      <c r="AI284" s="16">
        <f t="shared" si="352"/>
        <v>202.69549488847582</v>
      </c>
      <c r="AJ284" s="10">
        <f t="shared" si="352"/>
        <v>20</v>
      </c>
      <c r="AK284" s="10">
        <f>V284+0</f>
        <v>20</v>
      </c>
      <c r="AL284" s="10">
        <f>X284+0</f>
        <v>750</v>
      </c>
      <c r="AM284" s="16">
        <f t="shared" si="236"/>
        <v>992.69549488847588</v>
      </c>
    </row>
    <row r="285" spans="2:44" ht="75" customHeight="1">
      <c r="B285" s="2">
        <v>213</v>
      </c>
      <c r="C285" s="35" t="s">
        <v>6</v>
      </c>
      <c r="D285" s="36"/>
      <c r="E285" s="2" t="s">
        <v>63</v>
      </c>
      <c r="F285" s="109" t="s">
        <v>660</v>
      </c>
      <c r="G285" s="109" t="s">
        <v>7</v>
      </c>
      <c r="H285" s="109" t="s">
        <v>307</v>
      </c>
      <c r="I285" s="2">
        <v>1999</v>
      </c>
      <c r="J285" s="37">
        <v>17</v>
      </c>
      <c r="K285" s="37">
        <v>17</v>
      </c>
      <c r="L285" s="38">
        <f t="shared" si="230"/>
        <v>289</v>
      </c>
      <c r="M285" s="39">
        <f t="shared" si="231"/>
        <v>26.858736059479554</v>
      </c>
      <c r="N285" s="38">
        <v>750</v>
      </c>
      <c r="O285" s="2">
        <v>11088</v>
      </c>
      <c r="P285" s="39">
        <f t="shared" si="232"/>
        <v>317953.71747211897</v>
      </c>
      <c r="Q285" s="41">
        <v>0.85</v>
      </c>
      <c r="R285" s="39">
        <v>1</v>
      </c>
      <c r="S285" s="39">
        <f t="shared" si="233"/>
        <v>270260.65985130111</v>
      </c>
      <c r="T285" s="129">
        <v>0.75</v>
      </c>
      <c r="U285" s="39">
        <f t="shared" si="296"/>
        <v>202.69549488847582</v>
      </c>
      <c r="V285" s="2">
        <v>20</v>
      </c>
      <c r="W285" s="2">
        <v>20</v>
      </c>
      <c r="X285" s="2">
        <v>0</v>
      </c>
      <c r="Y285" s="196">
        <f>U285+V285+W285+X285</f>
        <v>242.69549488847582</v>
      </c>
      <c r="Z285" s="38"/>
      <c r="AA285" s="38"/>
      <c r="AB285" s="38"/>
      <c r="AC285" s="38"/>
      <c r="AD285" s="38"/>
      <c r="AE285" s="175"/>
      <c r="AF285" s="182"/>
      <c r="AG285" s="9">
        <f t="shared" si="234"/>
        <v>11838</v>
      </c>
      <c r="AH285" s="13">
        <f>V285+0</f>
        <v>20</v>
      </c>
      <c r="AI285" s="13">
        <f t="shared" si="352"/>
        <v>202.69549488847582</v>
      </c>
      <c r="AJ285" s="9">
        <f t="shared" si="352"/>
        <v>20</v>
      </c>
      <c r="AK285" s="9">
        <f>V285+0</f>
        <v>20</v>
      </c>
      <c r="AL285" s="9">
        <f>X285+0</f>
        <v>0</v>
      </c>
      <c r="AM285" s="13">
        <f t="shared" si="236"/>
        <v>242.69549488847582</v>
      </c>
      <c r="AN285" s="9"/>
      <c r="AO285" s="9"/>
      <c r="AP285" s="9"/>
      <c r="AQ285" s="9"/>
      <c r="AR285" s="9"/>
    </row>
    <row r="286" spans="2:44" ht="75" customHeight="1">
      <c r="B286" s="2">
        <v>214</v>
      </c>
      <c r="C286" s="35" t="s">
        <v>6</v>
      </c>
      <c r="D286" s="36"/>
      <c r="E286" s="2">
        <v>183</v>
      </c>
      <c r="F286" s="109" t="s">
        <v>661</v>
      </c>
      <c r="G286" s="109" t="s">
        <v>7</v>
      </c>
      <c r="H286" s="109" t="s">
        <v>255</v>
      </c>
      <c r="I286" s="2">
        <v>1999</v>
      </c>
      <c r="J286" s="37">
        <v>22</v>
      </c>
      <c r="K286" s="37">
        <v>21</v>
      </c>
      <c r="L286" s="38">
        <f t="shared" si="230"/>
        <v>462</v>
      </c>
      <c r="M286" s="39">
        <f t="shared" si="231"/>
        <v>42.936802973977699</v>
      </c>
      <c r="N286" s="38">
        <v>750</v>
      </c>
      <c r="O286" s="2">
        <v>11088</v>
      </c>
      <c r="P286" s="39">
        <f t="shared" si="232"/>
        <v>508285.873605948</v>
      </c>
      <c r="Q286" s="41">
        <v>0.85</v>
      </c>
      <c r="R286" s="39">
        <v>1</v>
      </c>
      <c r="S286" s="39">
        <f t="shared" si="233"/>
        <v>432042.99256505579</v>
      </c>
      <c r="T286" s="129">
        <v>0.75</v>
      </c>
      <c r="U286" s="39">
        <f t="shared" si="296"/>
        <v>324.03224442379184</v>
      </c>
      <c r="V286" s="2">
        <v>30</v>
      </c>
      <c r="W286" s="2">
        <v>30</v>
      </c>
      <c r="X286" s="2">
        <v>750</v>
      </c>
      <c r="Y286" s="196">
        <f>U286+V286+W286+X286</f>
        <v>1134.0322444237918</v>
      </c>
      <c r="Z286" s="38"/>
      <c r="AA286" s="38"/>
      <c r="AB286" s="38"/>
      <c r="AC286" s="38"/>
      <c r="AD286" s="38"/>
      <c r="AE286" s="175"/>
      <c r="AF286" s="185"/>
      <c r="AG286" s="14">
        <f t="shared" si="234"/>
        <v>11838</v>
      </c>
      <c r="AH286" s="15">
        <f>V286+0</f>
        <v>30</v>
      </c>
      <c r="AI286" s="15">
        <f t="shared" si="352"/>
        <v>324.03224442379184</v>
      </c>
      <c r="AJ286" s="14">
        <f t="shared" si="352"/>
        <v>30</v>
      </c>
      <c r="AK286" s="14">
        <f>V286+0</f>
        <v>30</v>
      </c>
      <c r="AL286" s="14">
        <f>X286+0</f>
        <v>750</v>
      </c>
      <c r="AM286" s="15">
        <f t="shared" si="236"/>
        <v>1134.0322444237918</v>
      </c>
      <c r="AN286" s="14"/>
      <c r="AO286" s="14"/>
      <c r="AP286" s="14"/>
      <c r="AQ286" s="14"/>
      <c r="AR286" s="14"/>
    </row>
    <row r="287" spans="2:44" ht="75" customHeight="1">
      <c r="B287" s="2">
        <v>215</v>
      </c>
      <c r="C287" s="35" t="s">
        <v>6</v>
      </c>
      <c r="D287" s="36"/>
      <c r="E287" s="2">
        <v>184</v>
      </c>
      <c r="F287" s="109" t="s">
        <v>169</v>
      </c>
      <c r="G287" s="109" t="s">
        <v>662</v>
      </c>
      <c r="H287" s="109" t="s">
        <v>252</v>
      </c>
      <c r="I287" s="2">
        <v>2010</v>
      </c>
      <c r="J287" s="37">
        <v>29</v>
      </c>
      <c r="K287" s="37">
        <v>20</v>
      </c>
      <c r="L287" s="38">
        <f t="shared" si="230"/>
        <v>580</v>
      </c>
      <c r="M287" s="39">
        <f t="shared" si="231"/>
        <v>53.903345724907062</v>
      </c>
      <c r="N287" s="38">
        <v>750</v>
      </c>
      <c r="O287" s="2">
        <v>15708</v>
      </c>
      <c r="P287" s="39">
        <f t="shared" si="232"/>
        <v>887141.26394052047</v>
      </c>
      <c r="Q287" s="41">
        <v>0.9</v>
      </c>
      <c r="R287" s="39">
        <v>1</v>
      </c>
      <c r="S287" s="39">
        <f t="shared" si="233"/>
        <v>798427.13754646841</v>
      </c>
      <c r="T287" s="129">
        <v>0.85</v>
      </c>
      <c r="U287" s="39">
        <f t="shared" si="296"/>
        <v>678.66306691449813</v>
      </c>
      <c r="V287" s="2">
        <v>30</v>
      </c>
      <c r="W287" s="2">
        <v>30</v>
      </c>
      <c r="X287" s="2">
        <v>750</v>
      </c>
      <c r="Y287" s="196">
        <f>U287+V287+W287+X287</f>
        <v>1488.6630669144981</v>
      </c>
      <c r="Z287" s="38"/>
      <c r="AA287" s="38"/>
      <c r="AB287" s="38"/>
      <c r="AC287" s="38"/>
      <c r="AD287" s="38"/>
      <c r="AE287" s="175"/>
      <c r="AF287" s="185"/>
      <c r="AG287" s="14">
        <f t="shared" si="234"/>
        <v>16458</v>
      </c>
      <c r="AH287" s="15">
        <f>V287+0</f>
        <v>30</v>
      </c>
      <c r="AI287" s="15">
        <f t="shared" si="352"/>
        <v>678.66306691449813</v>
      </c>
      <c r="AJ287" s="14">
        <f t="shared" si="352"/>
        <v>30</v>
      </c>
      <c r="AK287" s="14">
        <f>V287+0</f>
        <v>30</v>
      </c>
      <c r="AL287" s="14">
        <f>X287+0</f>
        <v>750</v>
      </c>
      <c r="AM287" s="15">
        <f t="shared" si="236"/>
        <v>1488.6630669144981</v>
      </c>
      <c r="AN287" s="14"/>
      <c r="AO287" s="14"/>
      <c r="AP287" s="14"/>
      <c r="AQ287" s="14"/>
      <c r="AR287" s="14"/>
    </row>
    <row r="288" spans="2:44" ht="75" customHeight="1">
      <c r="B288" s="259" t="s">
        <v>915</v>
      </c>
      <c r="C288" s="259"/>
      <c r="D288" s="259"/>
      <c r="E288" s="259"/>
      <c r="F288" s="259"/>
      <c r="G288" s="259"/>
      <c r="H288" s="259"/>
      <c r="I288" s="259"/>
      <c r="J288" s="259"/>
      <c r="K288" s="259"/>
      <c r="L288" s="259"/>
      <c r="M288" s="259"/>
      <c r="N288" s="259"/>
      <c r="O288" s="259"/>
      <c r="P288" s="259"/>
      <c r="Q288" s="259"/>
      <c r="R288" s="259"/>
      <c r="S288" s="259"/>
      <c r="T288" s="129"/>
      <c r="U288" s="39">
        <f>SUM(U283:U287)</f>
        <v>2323.3713568773237</v>
      </c>
      <c r="V288" s="81">
        <f>SUM(V283:V287)</f>
        <v>140</v>
      </c>
      <c r="W288" s="81">
        <f>SUM(W283:W287)</f>
        <v>140</v>
      </c>
      <c r="X288" s="81">
        <f>SUM(X283:X287)</f>
        <v>3000</v>
      </c>
      <c r="Y288" s="196">
        <f>SUM(Y283:Y287)</f>
        <v>5603.3713568773237</v>
      </c>
      <c r="Z288" s="38"/>
      <c r="AA288" s="38"/>
      <c r="AB288" s="38"/>
      <c r="AC288" s="38"/>
      <c r="AD288" s="38"/>
      <c r="AE288" s="175"/>
      <c r="AF288" s="184"/>
      <c r="AG288" s="11"/>
      <c r="AH288" s="12"/>
      <c r="AI288" s="12">
        <f>तेरीज!D44+0</f>
        <v>2323.3713568773237</v>
      </c>
      <c r="AJ288" s="11"/>
      <c r="AK288" s="11"/>
      <c r="AL288" s="11"/>
      <c r="AM288" s="12"/>
      <c r="AN288" s="11"/>
      <c r="AO288" s="11"/>
      <c r="AP288" s="11"/>
      <c r="AQ288" s="11"/>
      <c r="AR288" s="11"/>
    </row>
    <row r="289" spans="2:44" ht="75" customHeight="1">
      <c r="B289" s="2">
        <v>216</v>
      </c>
      <c r="C289" s="35" t="s">
        <v>6</v>
      </c>
      <c r="D289" s="36"/>
      <c r="E289" s="2">
        <v>185</v>
      </c>
      <c r="F289" s="109" t="s">
        <v>169</v>
      </c>
      <c r="G289" s="108" t="s">
        <v>1298</v>
      </c>
      <c r="H289" s="109" t="s">
        <v>1101</v>
      </c>
      <c r="I289" s="2">
        <v>2008</v>
      </c>
      <c r="J289" s="37">
        <v>18</v>
      </c>
      <c r="K289" s="37">
        <v>13</v>
      </c>
      <c r="L289" s="38">
        <f t="shared" si="230"/>
        <v>234</v>
      </c>
      <c r="M289" s="39">
        <f t="shared" si="231"/>
        <v>21.74721189591078</v>
      </c>
      <c r="N289" s="38">
        <v>750</v>
      </c>
      <c r="O289" s="2">
        <v>11088</v>
      </c>
      <c r="P289" s="39">
        <f t="shared" si="232"/>
        <v>257443.49442379182</v>
      </c>
      <c r="Q289" s="41">
        <v>0.95</v>
      </c>
      <c r="R289" s="39">
        <v>1</v>
      </c>
      <c r="S289" s="39">
        <f t="shared" si="233"/>
        <v>244571.31970260222</v>
      </c>
      <c r="T289" s="129">
        <v>0.75</v>
      </c>
      <c r="U289" s="39">
        <f t="shared" si="296"/>
        <v>183.42848977695166</v>
      </c>
      <c r="V289" s="2">
        <v>20</v>
      </c>
      <c r="W289" s="2">
        <v>20</v>
      </c>
      <c r="X289" s="2">
        <v>750</v>
      </c>
      <c r="Y289" s="196">
        <f>U289+V289+W289+X289</f>
        <v>973.42848977695166</v>
      </c>
      <c r="Z289" s="38"/>
      <c r="AA289" s="38"/>
      <c r="AB289" s="38"/>
      <c r="AC289" s="38"/>
      <c r="AD289" s="38"/>
      <c r="AE289" s="176"/>
      <c r="AF289" s="182"/>
      <c r="AG289" s="10">
        <f t="shared" si="234"/>
        <v>11838</v>
      </c>
      <c r="AH289" s="16">
        <f>V289+0</f>
        <v>20</v>
      </c>
      <c r="AI289" s="16">
        <f t="shared" ref="AI289:AJ293" si="353">U289+0</f>
        <v>183.42848977695166</v>
      </c>
      <c r="AJ289" s="10">
        <f t="shared" si="353"/>
        <v>20</v>
      </c>
      <c r="AK289" s="10">
        <f>V289+0</f>
        <v>20</v>
      </c>
      <c r="AL289" s="10">
        <f>X289+0</f>
        <v>750</v>
      </c>
      <c r="AM289" s="16">
        <f t="shared" si="236"/>
        <v>973.42848977695166</v>
      </c>
    </row>
    <row r="290" spans="2:44" ht="75" customHeight="1">
      <c r="B290" s="2">
        <v>217</v>
      </c>
      <c r="C290" s="35" t="s">
        <v>6</v>
      </c>
      <c r="D290" s="36"/>
      <c r="E290" s="2">
        <v>186</v>
      </c>
      <c r="F290" s="109" t="s">
        <v>161</v>
      </c>
      <c r="G290" s="109" t="s">
        <v>663</v>
      </c>
      <c r="H290" s="109" t="s">
        <v>310</v>
      </c>
      <c r="I290" s="2">
        <v>2017</v>
      </c>
      <c r="J290" s="37">
        <v>18</v>
      </c>
      <c r="K290" s="37">
        <v>13</v>
      </c>
      <c r="L290" s="38">
        <f t="shared" si="230"/>
        <v>234</v>
      </c>
      <c r="M290" s="39">
        <f t="shared" si="231"/>
        <v>21.74721189591078</v>
      </c>
      <c r="N290" s="38">
        <v>750</v>
      </c>
      <c r="O290" s="2">
        <v>15708</v>
      </c>
      <c r="P290" s="39">
        <f t="shared" si="232"/>
        <v>357915.61338289961</v>
      </c>
      <c r="Q290" s="41">
        <v>0.95</v>
      </c>
      <c r="R290" s="39">
        <v>1</v>
      </c>
      <c r="S290" s="39">
        <f t="shared" si="233"/>
        <v>340019.83271375461</v>
      </c>
      <c r="T290" s="129">
        <v>0.85</v>
      </c>
      <c r="U290" s="39">
        <f t="shared" si="296"/>
        <v>289.01685780669141</v>
      </c>
      <c r="V290" s="2">
        <v>20</v>
      </c>
      <c r="W290" s="2">
        <v>20</v>
      </c>
      <c r="X290" s="2">
        <v>750</v>
      </c>
      <c r="Y290" s="196">
        <f>U290+V290+W290+X290</f>
        <v>1079.0168578066914</v>
      </c>
      <c r="Z290" s="38"/>
      <c r="AA290" s="38"/>
      <c r="AB290" s="38"/>
      <c r="AC290" s="38"/>
      <c r="AD290" s="38"/>
      <c r="AE290" s="175"/>
      <c r="AF290" s="185"/>
      <c r="AG290" s="14">
        <f t="shared" si="234"/>
        <v>16458</v>
      </c>
      <c r="AH290" s="15">
        <f>V290+0</f>
        <v>20</v>
      </c>
      <c r="AI290" s="15">
        <f t="shared" si="353"/>
        <v>289.01685780669141</v>
      </c>
      <c r="AJ290" s="14">
        <f t="shared" si="353"/>
        <v>20</v>
      </c>
      <c r="AK290" s="14">
        <f>V290+0</f>
        <v>20</v>
      </c>
      <c r="AL290" s="14">
        <f>X290+0</f>
        <v>750</v>
      </c>
      <c r="AM290" s="15">
        <f t="shared" si="236"/>
        <v>1079.0168578066914</v>
      </c>
      <c r="AN290" s="14"/>
      <c r="AO290" s="14"/>
      <c r="AP290" s="14"/>
      <c r="AQ290" s="14"/>
      <c r="AR290" s="14"/>
    </row>
    <row r="291" spans="2:44" ht="75" customHeight="1">
      <c r="B291" s="2">
        <v>218</v>
      </c>
      <c r="C291" s="35" t="s">
        <v>6</v>
      </c>
      <c r="D291" s="36"/>
      <c r="E291" s="2">
        <v>187</v>
      </c>
      <c r="F291" s="109" t="s">
        <v>169</v>
      </c>
      <c r="G291" s="109" t="s">
        <v>664</v>
      </c>
      <c r="H291" s="109" t="s">
        <v>533</v>
      </c>
      <c r="I291" s="2">
        <v>1991</v>
      </c>
      <c r="J291" s="37">
        <v>18</v>
      </c>
      <c r="K291" s="37">
        <v>13</v>
      </c>
      <c r="L291" s="38">
        <f t="shared" si="230"/>
        <v>234</v>
      </c>
      <c r="M291" s="39">
        <f t="shared" si="231"/>
        <v>21.74721189591078</v>
      </c>
      <c r="N291" s="81">
        <v>0</v>
      </c>
      <c r="O291" s="2">
        <v>0</v>
      </c>
      <c r="P291" s="39">
        <f t="shared" si="232"/>
        <v>0</v>
      </c>
      <c r="Q291" s="45">
        <v>1</v>
      </c>
      <c r="R291" s="39">
        <v>1</v>
      </c>
      <c r="S291" s="39">
        <f t="shared" si="233"/>
        <v>0</v>
      </c>
      <c r="T291" s="129">
        <v>0</v>
      </c>
      <c r="U291" s="39">
        <f t="shared" si="296"/>
        <v>0</v>
      </c>
      <c r="V291" s="2">
        <v>0</v>
      </c>
      <c r="W291" s="2">
        <v>0</v>
      </c>
      <c r="X291" s="2">
        <v>0</v>
      </c>
      <c r="Y291" s="196">
        <f>U291+V291+W291+X291</f>
        <v>0</v>
      </c>
      <c r="Z291" s="38"/>
      <c r="AA291" s="38"/>
      <c r="AB291" s="38"/>
      <c r="AC291" s="38"/>
      <c r="AD291" s="38"/>
      <c r="AE291" s="175"/>
      <c r="AF291" s="182"/>
      <c r="AG291" s="10">
        <f t="shared" si="234"/>
        <v>0</v>
      </c>
      <c r="AH291" s="16">
        <f>V291+0</f>
        <v>0</v>
      </c>
      <c r="AI291" s="16">
        <f t="shared" si="353"/>
        <v>0</v>
      </c>
      <c r="AJ291" s="10">
        <f t="shared" si="353"/>
        <v>0</v>
      </c>
      <c r="AK291" s="10">
        <f>V291+0</f>
        <v>0</v>
      </c>
      <c r="AL291" s="10">
        <f>X291+0</f>
        <v>0</v>
      </c>
      <c r="AM291" s="16">
        <f t="shared" si="236"/>
        <v>0</v>
      </c>
    </row>
    <row r="292" spans="2:44" ht="75" customHeight="1">
      <c r="B292" s="2">
        <v>219</v>
      </c>
      <c r="C292" s="35" t="s">
        <v>6</v>
      </c>
      <c r="D292" s="36"/>
      <c r="E292" s="2">
        <v>188</v>
      </c>
      <c r="F292" s="109" t="s">
        <v>161</v>
      </c>
      <c r="G292" s="109" t="s">
        <v>1881</v>
      </c>
      <c r="H292" s="109" t="s">
        <v>1875</v>
      </c>
      <c r="I292" s="2">
        <v>2025</v>
      </c>
      <c r="J292" s="37">
        <v>18</v>
      </c>
      <c r="K292" s="37">
        <v>13</v>
      </c>
      <c r="L292" s="38">
        <f t="shared" si="230"/>
        <v>234</v>
      </c>
      <c r="M292" s="39">
        <f t="shared" si="231"/>
        <v>21.74721189591078</v>
      </c>
      <c r="N292" s="38">
        <v>750</v>
      </c>
      <c r="O292" s="2">
        <v>15708</v>
      </c>
      <c r="P292" s="39">
        <f t="shared" si="232"/>
        <v>357915.61338289961</v>
      </c>
      <c r="Q292" s="45">
        <v>1</v>
      </c>
      <c r="R292" s="39">
        <v>1</v>
      </c>
      <c r="S292" s="39">
        <f t="shared" si="233"/>
        <v>357915.61338289961</v>
      </c>
      <c r="T292" s="129">
        <v>0.85</v>
      </c>
      <c r="U292" s="39">
        <f t="shared" si="296"/>
        <v>304.22827137546466</v>
      </c>
      <c r="V292" s="2">
        <v>20</v>
      </c>
      <c r="W292" s="2">
        <v>20</v>
      </c>
      <c r="X292" s="2">
        <v>750</v>
      </c>
      <c r="Y292" s="196">
        <f>U292+V292+W292+X292</f>
        <v>1094.2282713754646</v>
      </c>
      <c r="Z292" s="38"/>
      <c r="AA292" s="38"/>
      <c r="AB292" s="38"/>
      <c r="AC292" s="38"/>
      <c r="AD292" s="38"/>
      <c r="AE292" s="175"/>
      <c r="AF292" s="185"/>
      <c r="AG292" s="14">
        <f t="shared" si="234"/>
        <v>16458</v>
      </c>
      <c r="AH292" s="15">
        <f>V292+0</f>
        <v>20</v>
      </c>
      <c r="AI292" s="15">
        <f t="shared" si="353"/>
        <v>304.22827137546466</v>
      </c>
      <c r="AJ292" s="14">
        <f t="shared" si="353"/>
        <v>20</v>
      </c>
      <c r="AK292" s="14">
        <f>V292+0</f>
        <v>20</v>
      </c>
      <c r="AL292" s="14">
        <f>X292+0</f>
        <v>750</v>
      </c>
      <c r="AM292" s="15">
        <f t="shared" si="236"/>
        <v>1094.2282713754646</v>
      </c>
      <c r="AN292" s="14"/>
      <c r="AO292" s="14"/>
      <c r="AP292" s="14"/>
      <c r="AQ292" s="14"/>
      <c r="AR292" s="14"/>
    </row>
    <row r="293" spans="2:44" ht="75" customHeight="1">
      <c r="B293" s="2">
        <v>220</v>
      </c>
      <c r="C293" s="35" t="s">
        <v>6</v>
      </c>
      <c r="D293" s="36"/>
      <c r="E293" s="2">
        <v>189</v>
      </c>
      <c r="F293" s="109" t="s">
        <v>161</v>
      </c>
      <c r="G293" s="109" t="s">
        <v>665</v>
      </c>
      <c r="H293" s="109" t="s">
        <v>311</v>
      </c>
      <c r="I293" s="2">
        <v>1991</v>
      </c>
      <c r="J293" s="37">
        <v>18</v>
      </c>
      <c r="K293" s="37">
        <v>13</v>
      </c>
      <c r="L293" s="38">
        <f t="shared" si="230"/>
        <v>234</v>
      </c>
      <c r="M293" s="39">
        <f t="shared" si="231"/>
        <v>21.74721189591078</v>
      </c>
      <c r="N293" s="81">
        <v>0</v>
      </c>
      <c r="O293" s="2">
        <v>0</v>
      </c>
      <c r="P293" s="39">
        <f t="shared" si="232"/>
        <v>0</v>
      </c>
      <c r="Q293" s="45">
        <v>1</v>
      </c>
      <c r="R293" s="39">
        <v>1</v>
      </c>
      <c r="S293" s="39">
        <f t="shared" si="233"/>
        <v>0</v>
      </c>
      <c r="T293" s="129">
        <v>0</v>
      </c>
      <c r="U293" s="39">
        <f t="shared" si="296"/>
        <v>0</v>
      </c>
      <c r="V293" s="2">
        <v>0</v>
      </c>
      <c r="W293" s="2">
        <v>0</v>
      </c>
      <c r="X293" s="2">
        <v>0</v>
      </c>
      <c r="Y293" s="196">
        <f>U293+V293+W293+X293</f>
        <v>0</v>
      </c>
      <c r="Z293" s="38"/>
      <c r="AA293" s="38"/>
      <c r="AB293" s="38"/>
      <c r="AC293" s="38"/>
      <c r="AD293" s="38"/>
      <c r="AE293" s="175"/>
      <c r="AF293" s="185"/>
      <c r="AG293" s="14">
        <f t="shared" si="234"/>
        <v>0</v>
      </c>
      <c r="AH293" s="15">
        <f>V293+0</f>
        <v>0</v>
      </c>
      <c r="AI293" s="15">
        <f t="shared" si="353"/>
        <v>0</v>
      </c>
      <c r="AJ293" s="14">
        <f t="shared" si="353"/>
        <v>0</v>
      </c>
      <c r="AK293" s="14">
        <f>V293+0</f>
        <v>0</v>
      </c>
      <c r="AL293" s="14">
        <f>X293+0</f>
        <v>0</v>
      </c>
      <c r="AM293" s="15">
        <f t="shared" si="236"/>
        <v>0</v>
      </c>
      <c r="AN293" s="14"/>
      <c r="AO293" s="14"/>
      <c r="AP293" s="14"/>
      <c r="AQ293" s="14"/>
      <c r="AR293" s="14"/>
    </row>
    <row r="294" spans="2:44" ht="75" customHeight="1">
      <c r="B294" s="259" t="s">
        <v>915</v>
      </c>
      <c r="C294" s="259"/>
      <c r="D294" s="259"/>
      <c r="E294" s="259"/>
      <c r="F294" s="259"/>
      <c r="G294" s="259"/>
      <c r="H294" s="259"/>
      <c r="I294" s="259"/>
      <c r="J294" s="259"/>
      <c r="K294" s="259"/>
      <c r="L294" s="259"/>
      <c r="M294" s="259"/>
      <c r="N294" s="259"/>
      <c r="O294" s="259"/>
      <c r="P294" s="259"/>
      <c r="Q294" s="259"/>
      <c r="R294" s="259"/>
      <c r="S294" s="259"/>
      <c r="T294" s="129"/>
      <c r="U294" s="39">
        <f>SUM(U289:U293)</f>
        <v>776.67361895910767</v>
      </c>
      <c r="V294" s="81">
        <f>SUM(V289:V293)</f>
        <v>60</v>
      </c>
      <c r="W294" s="81">
        <f>SUM(W289:W293)</f>
        <v>60</v>
      </c>
      <c r="X294" s="81">
        <f>SUM(X289:X293)</f>
        <v>2250</v>
      </c>
      <c r="Y294" s="196">
        <f>SUM(Y289:Y293)</f>
        <v>3146.6736189591074</v>
      </c>
      <c r="Z294" s="38"/>
      <c r="AA294" s="38"/>
      <c r="AB294" s="38"/>
      <c r="AC294" s="38"/>
      <c r="AD294" s="38"/>
      <c r="AE294" s="175"/>
      <c r="AF294" s="184"/>
      <c r="AG294" s="11"/>
      <c r="AH294" s="12"/>
      <c r="AI294" s="12">
        <f>तेरीज!D45+0</f>
        <v>776.67361895910767</v>
      </c>
      <c r="AJ294" s="11"/>
      <c r="AK294" s="11"/>
      <c r="AL294" s="11"/>
      <c r="AM294" s="12"/>
      <c r="AN294" s="11"/>
      <c r="AO294" s="11"/>
      <c r="AP294" s="11"/>
      <c r="AQ294" s="11"/>
      <c r="AR294" s="11"/>
    </row>
    <row r="295" spans="2:44" ht="75" customHeight="1">
      <c r="B295" s="2">
        <v>221</v>
      </c>
      <c r="C295" s="35" t="s">
        <v>6</v>
      </c>
      <c r="D295" s="36"/>
      <c r="E295" s="2">
        <v>190</v>
      </c>
      <c r="F295" s="109" t="s">
        <v>161</v>
      </c>
      <c r="G295" s="109" t="s">
        <v>666</v>
      </c>
      <c r="H295" s="109" t="s">
        <v>309</v>
      </c>
      <c r="I295" s="2">
        <v>1991</v>
      </c>
      <c r="J295" s="37">
        <v>18</v>
      </c>
      <c r="K295" s="37">
        <v>13</v>
      </c>
      <c r="L295" s="38">
        <f t="shared" si="230"/>
        <v>234</v>
      </c>
      <c r="M295" s="39">
        <f t="shared" si="231"/>
        <v>21.74721189591078</v>
      </c>
      <c r="N295" s="81">
        <v>0</v>
      </c>
      <c r="O295" s="2">
        <v>0</v>
      </c>
      <c r="P295" s="39">
        <f t="shared" si="232"/>
        <v>0</v>
      </c>
      <c r="Q295" s="45">
        <v>1</v>
      </c>
      <c r="R295" s="39">
        <v>1</v>
      </c>
      <c r="S295" s="39">
        <f t="shared" si="233"/>
        <v>0</v>
      </c>
      <c r="T295" s="129">
        <v>0</v>
      </c>
      <c r="U295" s="39">
        <f t="shared" si="296"/>
        <v>0</v>
      </c>
      <c r="V295" s="2">
        <v>0</v>
      </c>
      <c r="W295" s="2">
        <v>0</v>
      </c>
      <c r="X295" s="2">
        <v>0</v>
      </c>
      <c r="Y295" s="196">
        <f>U295+V295+W295+X295</f>
        <v>0</v>
      </c>
      <c r="Z295" s="38"/>
      <c r="AA295" s="38"/>
      <c r="AB295" s="38"/>
      <c r="AC295" s="38"/>
      <c r="AD295" s="38"/>
      <c r="AE295" s="175"/>
      <c r="AF295" s="185"/>
      <c r="AG295" s="14">
        <f t="shared" si="234"/>
        <v>0</v>
      </c>
      <c r="AH295" s="15">
        <f>V295+0</f>
        <v>0</v>
      </c>
      <c r="AI295" s="15">
        <f t="shared" ref="AI295:AJ299" si="354">U295+0</f>
        <v>0</v>
      </c>
      <c r="AJ295" s="14">
        <f t="shared" si="354"/>
        <v>0</v>
      </c>
      <c r="AK295" s="14">
        <f>V295+0</f>
        <v>0</v>
      </c>
      <c r="AL295" s="14">
        <f>X295+0</f>
        <v>0</v>
      </c>
      <c r="AM295" s="15">
        <f t="shared" si="236"/>
        <v>0</v>
      </c>
      <c r="AN295" s="14"/>
      <c r="AO295" s="14"/>
      <c r="AP295" s="14"/>
      <c r="AQ295" s="14"/>
      <c r="AR295" s="14"/>
    </row>
    <row r="296" spans="2:44" ht="75" customHeight="1">
      <c r="B296" s="2">
        <v>222</v>
      </c>
      <c r="C296" s="35" t="s">
        <v>6</v>
      </c>
      <c r="D296" s="36"/>
      <c r="E296" s="2">
        <v>191</v>
      </c>
      <c r="F296" s="109" t="s">
        <v>161</v>
      </c>
      <c r="G296" s="109" t="s">
        <v>667</v>
      </c>
      <c r="H296" s="109" t="s">
        <v>311</v>
      </c>
      <c r="I296" s="2">
        <v>1991</v>
      </c>
      <c r="J296" s="37">
        <v>18</v>
      </c>
      <c r="K296" s="37">
        <v>13</v>
      </c>
      <c r="L296" s="38">
        <f t="shared" ref="L296:L346" si="355">J296*K296</f>
        <v>234</v>
      </c>
      <c r="M296" s="39">
        <f t="shared" ref="M296:M346" si="356">L296/10.76</f>
        <v>21.74721189591078</v>
      </c>
      <c r="N296" s="81">
        <v>0</v>
      </c>
      <c r="O296" s="2">
        <v>0</v>
      </c>
      <c r="P296" s="39">
        <f t="shared" ref="P296:P344" si="357">M296*AG296</f>
        <v>0</v>
      </c>
      <c r="Q296" s="45">
        <v>1</v>
      </c>
      <c r="R296" s="39">
        <v>1</v>
      </c>
      <c r="S296" s="39">
        <f t="shared" ref="S296:S344" si="358">M296*AG296*Q296*R296</f>
        <v>0</v>
      </c>
      <c r="T296" s="129">
        <v>0</v>
      </c>
      <c r="U296" s="39">
        <f t="shared" si="296"/>
        <v>0</v>
      </c>
      <c r="V296" s="2">
        <v>0</v>
      </c>
      <c r="W296" s="2">
        <v>0</v>
      </c>
      <c r="X296" s="2">
        <v>0</v>
      </c>
      <c r="Y296" s="196">
        <f>U296+V296+W296+X296</f>
        <v>0</v>
      </c>
      <c r="Z296" s="38"/>
      <c r="AA296" s="38"/>
      <c r="AB296" s="38"/>
      <c r="AC296" s="38"/>
      <c r="AD296" s="38"/>
      <c r="AE296" s="175"/>
      <c r="AF296" s="182"/>
      <c r="AG296" s="9">
        <f t="shared" ref="AG296:AG344" si="359">SUM(N296:O296)</f>
        <v>0</v>
      </c>
      <c r="AH296" s="13">
        <f>V296+0</f>
        <v>0</v>
      </c>
      <c r="AI296" s="13">
        <f t="shared" si="354"/>
        <v>0</v>
      </c>
      <c r="AJ296" s="9">
        <f t="shared" si="354"/>
        <v>0</v>
      </c>
      <c r="AK296" s="9">
        <f>V296+0</f>
        <v>0</v>
      </c>
      <c r="AL296" s="9">
        <f>X296+0</f>
        <v>0</v>
      </c>
      <c r="AM296" s="13">
        <f t="shared" ref="AM296:AM344" si="360">AI296+AJ296+AK296+AL296</f>
        <v>0</v>
      </c>
      <c r="AN296" s="9"/>
      <c r="AO296" s="9"/>
      <c r="AP296" s="9"/>
      <c r="AQ296" s="9"/>
      <c r="AR296" s="9"/>
    </row>
    <row r="297" spans="2:44" ht="75" customHeight="1">
      <c r="B297" s="2">
        <v>223</v>
      </c>
      <c r="C297" s="35" t="s">
        <v>6</v>
      </c>
      <c r="D297" s="36"/>
      <c r="E297" s="2">
        <v>192</v>
      </c>
      <c r="F297" s="109" t="s">
        <v>161</v>
      </c>
      <c r="G297" s="109" t="s">
        <v>657</v>
      </c>
      <c r="H297" s="109" t="s">
        <v>233</v>
      </c>
      <c r="I297" s="2">
        <v>1991</v>
      </c>
      <c r="J297" s="37">
        <v>18</v>
      </c>
      <c r="K297" s="37">
        <v>13</v>
      </c>
      <c r="L297" s="38">
        <f t="shared" si="355"/>
        <v>234</v>
      </c>
      <c r="M297" s="39">
        <f t="shared" si="356"/>
        <v>21.74721189591078</v>
      </c>
      <c r="N297" s="38">
        <v>750</v>
      </c>
      <c r="O297" s="2">
        <v>15708</v>
      </c>
      <c r="P297" s="39">
        <f t="shared" si="357"/>
        <v>357915.61338289961</v>
      </c>
      <c r="Q297" s="45">
        <v>0.7</v>
      </c>
      <c r="R297" s="39">
        <v>1</v>
      </c>
      <c r="S297" s="39">
        <f t="shared" si="358"/>
        <v>250540.9293680297</v>
      </c>
      <c r="T297" s="129">
        <v>0.85</v>
      </c>
      <c r="U297" s="39">
        <f t="shared" si="296"/>
        <v>212.95978996282525</v>
      </c>
      <c r="V297" s="2">
        <v>20</v>
      </c>
      <c r="W297" s="2">
        <v>20</v>
      </c>
      <c r="X297" s="2">
        <v>750</v>
      </c>
      <c r="Y297" s="196">
        <f>U297+V297+W297+X297</f>
        <v>1002.9597899628252</v>
      </c>
      <c r="Z297" s="38"/>
      <c r="AA297" s="38"/>
      <c r="AB297" s="38"/>
      <c r="AC297" s="38"/>
      <c r="AD297" s="38"/>
      <c r="AE297" s="175"/>
      <c r="AF297" s="182"/>
      <c r="AG297" s="10">
        <f t="shared" si="359"/>
        <v>16458</v>
      </c>
      <c r="AH297" s="16">
        <f>V297+0</f>
        <v>20</v>
      </c>
      <c r="AI297" s="16">
        <f t="shared" si="354"/>
        <v>212.95978996282525</v>
      </c>
      <c r="AJ297" s="10">
        <f t="shared" si="354"/>
        <v>20</v>
      </c>
      <c r="AK297" s="10">
        <f>V297+0</f>
        <v>20</v>
      </c>
      <c r="AL297" s="10">
        <f>X297+0</f>
        <v>750</v>
      </c>
      <c r="AM297" s="16">
        <f t="shared" si="360"/>
        <v>1002.9597899628252</v>
      </c>
    </row>
    <row r="298" spans="2:44" ht="75" customHeight="1">
      <c r="B298" s="2">
        <v>224</v>
      </c>
      <c r="C298" s="35" t="s">
        <v>6</v>
      </c>
      <c r="D298" s="36"/>
      <c r="E298" s="2">
        <v>193</v>
      </c>
      <c r="F298" s="109" t="s">
        <v>668</v>
      </c>
      <c r="G298" s="109" t="s">
        <v>7</v>
      </c>
      <c r="H298" s="109" t="s">
        <v>222</v>
      </c>
      <c r="I298" s="2">
        <v>1976</v>
      </c>
      <c r="J298" s="37">
        <v>20</v>
      </c>
      <c r="K298" s="37">
        <v>22</v>
      </c>
      <c r="L298" s="38">
        <f t="shared" si="355"/>
        <v>440</v>
      </c>
      <c r="M298" s="39">
        <f t="shared" si="356"/>
        <v>40.892193308550183</v>
      </c>
      <c r="N298" s="81">
        <v>750</v>
      </c>
      <c r="O298" s="2">
        <v>0</v>
      </c>
      <c r="P298" s="39">
        <f t="shared" si="357"/>
        <v>30669.144981412639</v>
      </c>
      <c r="Q298" s="40">
        <v>0.5</v>
      </c>
      <c r="R298" s="39">
        <v>1</v>
      </c>
      <c r="S298" s="39">
        <f t="shared" si="358"/>
        <v>15334.57249070632</v>
      </c>
      <c r="T298" s="129">
        <v>1.6</v>
      </c>
      <c r="U298" s="39">
        <f t="shared" si="296"/>
        <v>24.535315985130111</v>
      </c>
      <c r="V298" s="2">
        <v>0</v>
      </c>
      <c r="W298" s="2">
        <v>0</v>
      </c>
      <c r="X298" s="2">
        <v>0</v>
      </c>
      <c r="Y298" s="196">
        <f>U298+V298+W298+X298</f>
        <v>24.535315985130111</v>
      </c>
      <c r="Z298" s="38"/>
      <c r="AA298" s="38"/>
      <c r="AB298" s="38"/>
      <c r="AC298" s="38"/>
      <c r="AD298" s="38"/>
      <c r="AE298" s="175"/>
      <c r="AF298" s="185"/>
      <c r="AG298" s="14">
        <f t="shared" si="359"/>
        <v>750</v>
      </c>
      <c r="AH298" s="15">
        <f>V298+0</f>
        <v>0</v>
      </c>
      <c r="AI298" s="15">
        <f t="shared" si="354"/>
        <v>24.535315985130111</v>
      </c>
      <c r="AJ298" s="14">
        <f t="shared" si="354"/>
        <v>0</v>
      </c>
      <c r="AK298" s="14">
        <f>V298+0</f>
        <v>0</v>
      </c>
      <c r="AL298" s="14">
        <f>X298+0</f>
        <v>0</v>
      </c>
      <c r="AM298" s="15">
        <f t="shared" si="360"/>
        <v>24.535315985130111</v>
      </c>
      <c r="AN298" s="14"/>
      <c r="AO298" s="14"/>
      <c r="AP298" s="14"/>
      <c r="AQ298" s="14"/>
      <c r="AR298" s="14"/>
    </row>
    <row r="299" spans="2:44" ht="75" customHeight="1">
      <c r="B299" s="2">
        <v>225</v>
      </c>
      <c r="C299" s="35" t="s">
        <v>6</v>
      </c>
      <c r="D299" s="36"/>
      <c r="E299" s="2">
        <v>194</v>
      </c>
      <c r="F299" s="109" t="s">
        <v>1733</v>
      </c>
      <c r="G299" s="109" t="s">
        <v>1734</v>
      </c>
      <c r="H299" s="109" t="s">
        <v>1631</v>
      </c>
      <c r="I299" s="2">
        <v>2025</v>
      </c>
      <c r="J299" s="37">
        <v>20</v>
      </c>
      <c r="K299" s="37">
        <v>18</v>
      </c>
      <c r="L299" s="38">
        <f t="shared" si="355"/>
        <v>360</v>
      </c>
      <c r="M299" s="39">
        <f t="shared" si="356"/>
        <v>33.457249070631974</v>
      </c>
      <c r="N299" s="38">
        <v>750</v>
      </c>
      <c r="O299" s="2">
        <v>15708</v>
      </c>
      <c r="P299" s="39">
        <f t="shared" si="357"/>
        <v>550639.40520446107</v>
      </c>
      <c r="Q299" s="41">
        <v>1</v>
      </c>
      <c r="R299" s="39">
        <v>1</v>
      </c>
      <c r="S299" s="39">
        <f t="shared" si="358"/>
        <v>550639.40520446107</v>
      </c>
      <c r="T299" s="129">
        <v>0.85</v>
      </c>
      <c r="U299" s="39">
        <f t="shared" si="296"/>
        <v>468.04349442379197</v>
      </c>
      <c r="V299" s="2">
        <v>30</v>
      </c>
      <c r="W299" s="2">
        <v>30</v>
      </c>
      <c r="X299" s="2">
        <v>200</v>
      </c>
      <c r="Y299" s="196">
        <f>U299+V299+W299+X299</f>
        <v>728.04349442379203</v>
      </c>
      <c r="Z299" s="38"/>
      <c r="AA299" s="38"/>
      <c r="AB299" s="38"/>
      <c r="AC299" s="38"/>
      <c r="AD299" s="38"/>
      <c r="AE299" s="176" t="s">
        <v>1787</v>
      </c>
      <c r="AF299" s="182"/>
      <c r="AG299" s="10">
        <f t="shared" si="359"/>
        <v>16458</v>
      </c>
      <c r="AH299" s="16">
        <f>V299+0</f>
        <v>30</v>
      </c>
      <c r="AI299" s="16">
        <f t="shared" si="354"/>
        <v>468.04349442379197</v>
      </c>
      <c r="AJ299" s="10">
        <f t="shared" si="354"/>
        <v>30</v>
      </c>
      <c r="AK299" s="10">
        <f>V299+0</f>
        <v>30</v>
      </c>
      <c r="AL299" s="10">
        <f>X299+0</f>
        <v>200</v>
      </c>
      <c r="AM299" s="16">
        <f t="shared" si="360"/>
        <v>728.04349442379203</v>
      </c>
    </row>
    <row r="300" spans="2:44" ht="75" customHeight="1">
      <c r="B300" s="259" t="s">
        <v>915</v>
      </c>
      <c r="C300" s="259"/>
      <c r="D300" s="259"/>
      <c r="E300" s="259"/>
      <c r="F300" s="259"/>
      <c r="G300" s="259"/>
      <c r="H300" s="259"/>
      <c r="I300" s="259"/>
      <c r="J300" s="259"/>
      <c r="K300" s="259"/>
      <c r="L300" s="259"/>
      <c r="M300" s="259"/>
      <c r="N300" s="259"/>
      <c r="O300" s="259"/>
      <c r="P300" s="259"/>
      <c r="Q300" s="259"/>
      <c r="R300" s="259"/>
      <c r="S300" s="259"/>
      <c r="T300" s="129"/>
      <c r="U300" s="39">
        <f>SUM(U295:U299)</f>
        <v>705.53860037174741</v>
      </c>
      <c r="V300" s="81">
        <f>SUM(V295:V299)</f>
        <v>50</v>
      </c>
      <c r="W300" s="81">
        <f>SUM(W295:W299)</f>
        <v>50</v>
      </c>
      <c r="X300" s="81">
        <f>SUM(X295:X299)</f>
        <v>950</v>
      </c>
      <c r="Y300" s="196">
        <f>SUM(Y295:Y299)</f>
        <v>1755.5386003717474</v>
      </c>
      <c r="Z300" s="38"/>
      <c r="AA300" s="38"/>
      <c r="AB300" s="38"/>
      <c r="AC300" s="38"/>
      <c r="AD300" s="38"/>
      <c r="AE300" s="175"/>
      <c r="AF300" s="184"/>
      <c r="AG300" s="11"/>
      <c r="AH300" s="12"/>
      <c r="AI300" s="12">
        <f>तेरीज!D46+0</f>
        <v>705.53860037174741</v>
      </c>
      <c r="AJ300" s="11"/>
      <c r="AK300" s="11"/>
      <c r="AL300" s="11"/>
      <c r="AM300" s="12"/>
      <c r="AN300" s="11"/>
      <c r="AO300" s="11"/>
      <c r="AP300" s="11"/>
      <c r="AQ300" s="11"/>
      <c r="AR300" s="11"/>
    </row>
    <row r="301" spans="2:44" ht="75" customHeight="1">
      <c r="B301" s="2">
        <v>226</v>
      </c>
      <c r="C301" s="35" t="s">
        <v>6</v>
      </c>
      <c r="D301" s="36"/>
      <c r="E301" s="2">
        <v>195</v>
      </c>
      <c r="F301" s="109" t="s">
        <v>161</v>
      </c>
      <c r="G301" s="109" t="s">
        <v>669</v>
      </c>
      <c r="H301" s="109" t="s">
        <v>258</v>
      </c>
      <c r="I301" s="2">
        <v>2001</v>
      </c>
      <c r="J301" s="37">
        <v>18</v>
      </c>
      <c r="K301" s="37">
        <v>13</v>
      </c>
      <c r="L301" s="38">
        <f t="shared" si="355"/>
        <v>234</v>
      </c>
      <c r="M301" s="39">
        <f t="shared" si="356"/>
        <v>21.74721189591078</v>
      </c>
      <c r="N301" s="38">
        <v>750</v>
      </c>
      <c r="O301" s="2">
        <v>15708</v>
      </c>
      <c r="P301" s="39">
        <f t="shared" si="357"/>
        <v>357915.61338289961</v>
      </c>
      <c r="Q301" s="41">
        <v>0.8</v>
      </c>
      <c r="R301" s="39">
        <v>1</v>
      </c>
      <c r="S301" s="39">
        <f t="shared" si="358"/>
        <v>286332.49070631969</v>
      </c>
      <c r="T301" s="129">
        <v>0.85</v>
      </c>
      <c r="U301" s="39">
        <f t="shared" si="296"/>
        <v>243.3826171003717</v>
      </c>
      <c r="V301" s="2">
        <v>20</v>
      </c>
      <c r="W301" s="2">
        <v>20</v>
      </c>
      <c r="X301" s="2">
        <v>0</v>
      </c>
      <c r="Y301" s="196">
        <f>U301+V301+W301+X301</f>
        <v>283.3826171003717</v>
      </c>
      <c r="Z301" s="38"/>
      <c r="AA301" s="38"/>
      <c r="AB301" s="38"/>
      <c r="AC301" s="38"/>
      <c r="AD301" s="38"/>
      <c r="AE301" s="175"/>
      <c r="AF301" s="185"/>
      <c r="AG301" s="14">
        <f t="shared" si="359"/>
        <v>16458</v>
      </c>
      <c r="AH301" s="15">
        <f>V301+0</f>
        <v>20</v>
      </c>
      <c r="AI301" s="15">
        <f t="shared" ref="AI301:AJ305" si="361">U301+0</f>
        <v>243.3826171003717</v>
      </c>
      <c r="AJ301" s="14">
        <f t="shared" si="361"/>
        <v>20</v>
      </c>
      <c r="AK301" s="14">
        <f>V301+0</f>
        <v>20</v>
      </c>
      <c r="AL301" s="14">
        <f>X301+0</f>
        <v>0</v>
      </c>
      <c r="AM301" s="15">
        <f t="shared" si="360"/>
        <v>283.3826171003717</v>
      </c>
      <c r="AN301" s="14"/>
      <c r="AO301" s="14"/>
      <c r="AP301" s="14"/>
      <c r="AQ301" s="14"/>
      <c r="AR301" s="14"/>
    </row>
    <row r="302" spans="2:44" ht="75" customHeight="1">
      <c r="B302" s="2">
        <v>227</v>
      </c>
      <c r="C302" s="35" t="s">
        <v>6</v>
      </c>
      <c r="D302" s="36"/>
      <c r="E302" s="2">
        <v>196</v>
      </c>
      <c r="F302" s="109" t="s">
        <v>670</v>
      </c>
      <c r="G302" s="109" t="s">
        <v>7</v>
      </c>
      <c r="H302" s="109" t="s">
        <v>313</v>
      </c>
      <c r="I302" s="2">
        <v>2007</v>
      </c>
      <c r="J302" s="37">
        <v>24</v>
      </c>
      <c r="K302" s="37">
        <v>22</v>
      </c>
      <c r="L302" s="38">
        <f t="shared" si="355"/>
        <v>528</v>
      </c>
      <c r="M302" s="39">
        <f t="shared" si="356"/>
        <v>49.070631970260223</v>
      </c>
      <c r="N302" s="38">
        <v>750</v>
      </c>
      <c r="O302" s="2">
        <v>15708</v>
      </c>
      <c r="P302" s="39">
        <f t="shared" si="357"/>
        <v>807604.46096654271</v>
      </c>
      <c r="Q302" s="41">
        <v>0.8</v>
      </c>
      <c r="R302" s="39">
        <v>1</v>
      </c>
      <c r="S302" s="39">
        <f t="shared" si="358"/>
        <v>646083.56877323426</v>
      </c>
      <c r="T302" s="129">
        <v>0.85</v>
      </c>
      <c r="U302" s="39">
        <f t="shared" si="296"/>
        <v>549.17103345724911</v>
      </c>
      <c r="V302" s="2">
        <v>30</v>
      </c>
      <c r="W302" s="2">
        <v>30</v>
      </c>
      <c r="X302" s="2">
        <v>750</v>
      </c>
      <c r="Y302" s="196">
        <f>U302+V302+W302+X302</f>
        <v>1359.171033457249</v>
      </c>
      <c r="Z302" s="38"/>
      <c r="AA302" s="38"/>
      <c r="AB302" s="38"/>
      <c r="AC302" s="38"/>
      <c r="AD302" s="38"/>
      <c r="AE302" s="175"/>
      <c r="AF302" s="182"/>
      <c r="AG302" s="10">
        <f t="shared" si="359"/>
        <v>16458</v>
      </c>
      <c r="AH302" s="16">
        <f>V302+0</f>
        <v>30</v>
      </c>
      <c r="AI302" s="16">
        <f t="shared" si="361"/>
        <v>549.17103345724911</v>
      </c>
      <c r="AJ302" s="10">
        <f t="shared" si="361"/>
        <v>30</v>
      </c>
      <c r="AK302" s="10">
        <f>V302+0</f>
        <v>30</v>
      </c>
      <c r="AL302" s="10">
        <f>X302+0</f>
        <v>750</v>
      </c>
      <c r="AM302" s="16">
        <f t="shared" si="360"/>
        <v>1359.171033457249</v>
      </c>
    </row>
    <row r="303" spans="2:44" ht="75" customHeight="1">
      <c r="B303" s="2">
        <v>228</v>
      </c>
      <c r="C303" s="35" t="s">
        <v>6</v>
      </c>
      <c r="D303" s="36"/>
      <c r="E303" s="2">
        <v>197</v>
      </c>
      <c r="F303" s="109" t="s">
        <v>161</v>
      </c>
      <c r="G303" s="109" t="s">
        <v>1829</v>
      </c>
      <c r="H303" s="109" t="s">
        <v>258</v>
      </c>
      <c r="I303" s="2">
        <v>1991</v>
      </c>
      <c r="J303" s="37">
        <v>18</v>
      </c>
      <c r="K303" s="37">
        <v>13</v>
      </c>
      <c r="L303" s="38">
        <f t="shared" si="355"/>
        <v>234</v>
      </c>
      <c r="M303" s="39">
        <f t="shared" si="356"/>
        <v>21.74721189591078</v>
      </c>
      <c r="N303" s="38">
        <v>750</v>
      </c>
      <c r="O303" s="2">
        <v>15708</v>
      </c>
      <c r="P303" s="39">
        <f t="shared" si="357"/>
        <v>357915.61338289961</v>
      </c>
      <c r="Q303" s="41">
        <v>0.7</v>
      </c>
      <c r="R303" s="39">
        <v>1</v>
      </c>
      <c r="S303" s="39">
        <f t="shared" si="358"/>
        <v>250540.9293680297</v>
      </c>
      <c r="T303" s="129">
        <v>0.85</v>
      </c>
      <c r="U303" s="39">
        <f t="shared" si="296"/>
        <v>212.95978996282525</v>
      </c>
      <c r="V303" s="2">
        <v>20</v>
      </c>
      <c r="W303" s="2">
        <v>20</v>
      </c>
      <c r="X303" s="2">
        <v>200</v>
      </c>
      <c r="Y303" s="196">
        <f>U303+V303+W303+X303</f>
        <v>452.95978996282525</v>
      </c>
      <c r="Z303" s="38"/>
      <c r="AA303" s="38"/>
      <c r="AB303" s="38"/>
      <c r="AC303" s="38"/>
      <c r="AD303" s="38"/>
      <c r="AE303" s="175"/>
      <c r="AF303" s="182"/>
      <c r="AG303" s="10">
        <f t="shared" si="359"/>
        <v>16458</v>
      </c>
      <c r="AH303" s="16">
        <f>V303+0</f>
        <v>20</v>
      </c>
      <c r="AI303" s="16">
        <f t="shared" si="361"/>
        <v>212.95978996282525</v>
      </c>
      <c r="AJ303" s="10">
        <f t="shared" si="361"/>
        <v>20</v>
      </c>
      <c r="AK303" s="10">
        <f>V303+0</f>
        <v>20</v>
      </c>
      <c r="AL303" s="10">
        <f>X303+0</f>
        <v>200</v>
      </c>
      <c r="AM303" s="16">
        <f t="shared" si="360"/>
        <v>452.95978996282525</v>
      </c>
    </row>
    <row r="304" spans="2:44" ht="75" customHeight="1">
      <c r="B304" s="2">
        <v>229</v>
      </c>
      <c r="C304" s="35" t="s">
        <v>6</v>
      </c>
      <c r="D304" s="36"/>
      <c r="E304" s="2">
        <v>198</v>
      </c>
      <c r="F304" s="109" t="s">
        <v>161</v>
      </c>
      <c r="G304" s="109" t="s">
        <v>671</v>
      </c>
      <c r="H304" s="109" t="s">
        <v>314</v>
      </c>
      <c r="I304" s="2">
        <v>2016</v>
      </c>
      <c r="J304" s="37">
        <v>21</v>
      </c>
      <c r="K304" s="37">
        <v>25</v>
      </c>
      <c r="L304" s="38">
        <f t="shared" si="355"/>
        <v>525</v>
      </c>
      <c r="M304" s="39">
        <f t="shared" si="356"/>
        <v>48.791821561338288</v>
      </c>
      <c r="N304" s="38">
        <v>750</v>
      </c>
      <c r="O304" s="2">
        <v>15708</v>
      </c>
      <c r="P304" s="39">
        <f t="shared" si="357"/>
        <v>803015.79925650556</v>
      </c>
      <c r="Q304" s="41">
        <v>0.95</v>
      </c>
      <c r="R304" s="39">
        <v>1</v>
      </c>
      <c r="S304" s="39">
        <f t="shared" si="358"/>
        <v>762865.0092936802</v>
      </c>
      <c r="T304" s="129">
        <v>0.85</v>
      </c>
      <c r="U304" s="39">
        <f t="shared" si="296"/>
        <v>648.43525789962814</v>
      </c>
      <c r="V304" s="2">
        <v>30</v>
      </c>
      <c r="W304" s="2">
        <v>30</v>
      </c>
      <c r="X304" s="2">
        <v>750</v>
      </c>
      <c r="Y304" s="196">
        <f>U304+V304+W304+X304</f>
        <v>1458.4352578996281</v>
      </c>
      <c r="Z304" s="38"/>
      <c r="AA304" s="38"/>
      <c r="AB304" s="38"/>
      <c r="AC304" s="38"/>
      <c r="AD304" s="38"/>
      <c r="AE304" s="175"/>
      <c r="AF304" s="182"/>
      <c r="AG304" s="10">
        <f t="shared" si="359"/>
        <v>16458</v>
      </c>
      <c r="AH304" s="16">
        <f>V304+0</f>
        <v>30</v>
      </c>
      <c r="AI304" s="16">
        <f t="shared" si="361"/>
        <v>648.43525789962814</v>
      </c>
      <c r="AJ304" s="10">
        <f t="shared" si="361"/>
        <v>30</v>
      </c>
      <c r="AK304" s="10">
        <f>V304+0</f>
        <v>30</v>
      </c>
      <c r="AL304" s="10">
        <f>X304+0</f>
        <v>750</v>
      </c>
      <c r="AM304" s="16">
        <f t="shared" si="360"/>
        <v>1458.4352578996281</v>
      </c>
    </row>
    <row r="305" spans="2:44" ht="75" customHeight="1">
      <c r="B305" s="2">
        <v>230</v>
      </c>
      <c r="C305" s="35" t="s">
        <v>6</v>
      </c>
      <c r="D305" s="36"/>
      <c r="E305" s="2">
        <v>199</v>
      </c>
      <c r="F305" s="109" t="s">
        <v>161</v>
      </c>
      <c r="G305" s="109" t="s">
        <v>1758</v>
      </c>
      <c r="H305" s="109" t="s">
        <v>1645</v>
      </c>
      <c r="I305" s="2">
        <v>2025</v>
      </c>
      <c r="J305" s="37">
        <v>18</v>
      </c>
      <c r="K305" s="37">
        <v>13</v>
      </c>
      <c r="L305" s="38">
        <f t="shared" si="355"/>
        <v>234</v>
      </c>
      <c r="M305" s="39">
        <f t="shared" si="356"/>
        <v>21.74721189591078</v>
      </c>
      <c r="N305" s="81">
        <v>750</v>
      </c>
      <c r="O305" s="2">
        <v>15708</v>
      </c>
      <c r="P305" s="39">
        <f t="shared" si="357"/>
        <v>357915.61338289961</v>
      </c>
      <c r="Q305" s="41">
        <v>1</v>
      </c>
      <c r="R305" s="39">
        <v>1</v>
      </c>
      <c r="S305" s="39">
        <f t="shared" si="358"/>
        <v>357915.61338289961</v>
      </c>
      <c r="T305" s="129">
        <v>0.85</v>
      </c>
      <c r="U305" s="39">
        <f t="shared" si="296"/>
        <v>304.22827137546466</v>
      </c>
      <c r="V305" s="2">
        <v>30</v>
      </c>
      <c r="W305" s="2">
        <v>30</v>
      </c>
      <c r="X305" s="2">
        <v>200</v>
      </c>
      <c r="Y305" s="196">
        <f>U305+V305+W305+X305</f>
        <v>564.2282713754646</v>
      </c>
      <c r="Z305" s="38"/>
      <c r="AA305" s="38"/>
      <c r="AB305" s="38"/>
      <c r="AC305" s="38"/>
      <c r="AD305" s="38"/>
      <c r="AE305" s="175"/>
      <c r="AF305" s="182"/>
      <c r="AG305" s="10">
        <f t="shared" si="359"/>
        <v>16458</v>
      </c>
      <c r="AH305" s="16">
        <f>V305+0</f>
        <v>30</v>
      </c>
      <c r="AI305" s="16">
        <f t="shared" si="361"/>
        <v>304.22827137546466</v>
      </c>
      <c r="AJ305" s="10">
        <f t="shared" si="361"/>
        <v>30</v>
      </c>
      <c r="AK305" s="10">
        <f>V305+0</f>
        <v>30</v>
      </c>
      <c r="AL305" s="10">
        <f>X305+0</f>
        <v>200</v>
      </c>
      <c r="AM305" s="16">
        <f t="shared" si="360"/>
        <v>564.2282713754646</v>
      </c>
    </row>
    <row r="306" spans="2:44" ht="75" customHeight="1">
      <c r="B306" s="259" t="s">
        <v>915</v>
      </c>
      <c r="C306" s="259"/>
      <c r="D306" s="259"/>
      <c r="E306" s="259"/>
      <c r="F306" s="259"/>
      <c r="G306" s="259"/>
      <c r="H306" s="259"/>
      <c r="I306" s="259"/>
      <c r="J306" s="259"/>
      <c r="K306" s="259"/>
      <c r="L306" s="259"/>
      <c r="M306" s="259"/>
      <c r="N306" s="259"/>
      <c r="O306" s="259"/>
      <c r="P306" s="259"/>
      <c r="Q306" s="259"/>
      <c r="R306" s="259"/>
      <c r="S306" s="259"/>
      <c r="T306" s="129"/>
      <c r="U306" s="39">
        <f>SUM(U301:U305)</f>
        <v>1958.1769697955388</v>
      </c>
      <c r="V306" s="81">
        <f>SUM(V301:V305)</f>
        <v>130</v>
      </c>
      <c r="W306" s="81">
        <f>SUM(W301:W305)</f>
        <v>130</v>
      </c>
      <c r="X306" s="81">
        <f>SUM(X301:X305)</f>
        <v>1900</v>
      </c>
      <c r="Y306" s="196">
        <f>SUM(Y301:Y305)</f>
        <v>4118.1769697955388</v>
      </c>
      <c r="Z306" s="38"/>
      <c r="AA306" s="38"/>
      <c r="AB306" s="38"/>
      <c r="AC306" s="38"/>
      <c r="AD306" s="38"/>
      <c r="AE306" s="175"/>
      <c r="AF306" s="184"/>
      <c r="AG306" s="11"/>
      <c r="AH306" s="12"/>
      <c r="AI306" s="12">
        <f>तेरीज!D47+0</f>
        <v>1958.1769697955388</v>
      </c>
      <c r="AJ306" s="11"/>
      <c r="AK306" s="11"/>
      <c r="AL306" s="11"/>
      <c r="AM306" s="12"/>
      <c r="AN306" s="11"/>
      <c r="AO306" s="11"/>
      <c r="AP306" s="11"/>
      <c r="AQ306" s="11"/>
      <c r="AR306" s="11"/>
    </row>
    <row r="307" spans="2:44" ht="75" customHeight="1">
      <c r="B307" s="2">
        <v>231</v>
      </c>
      <c r="C307" s="35" t="s">
        <v>6</v>
      </c>
      <c r="D307" s="36"/>
      <c r="E307" s="2">
        <v>200</v>
      </c>
      <c r="F307" s="109" t="s">
        <v>169</v>
      </c>
      <c r="G307" s="109" t="s">
        <v>672</v>
      </c>
      <c r="H307" s="109" t="s">
        <v>315</v>
      </c>
      <c r="I307" s="2">
        <v>1991</v>
      </c>
      <c r="J307" s="37">
        <v>18</v>
      </c>
      <c r="K307" s="37">
        <v>13</v>
      </c>
      <c r="L307" s="38">
        <f t="shared" si="355"/>
        <v>234</v>
      </c>
      <c r="M307" s="39">
        <f t="shared" si="356"/>
        <v>21.74721189591078</v>
      </c>
      <c r="N307" s="38">
        <v>750</v>
      </c>
      <c r="O307" s="2">
        <v>15708</v>
      </c>
      <c r="P307" s="39">
        <f t="shared" si="357"/>
        <v>357915.61338289961</v>
      </c>
      <c r="Q307" s="41">
        <v>0.7</v>
      </c>
      <c r="R307" s="39">
        <v>1</v>
      </c>
      <c r="S307" s="39">
        <f t="shared" si="358"/>
        <v>250540.9293680297</v>
      </c>
      <c r="T307" s="129">
        <v>0.85</v>
      </c>
      <c r="U307" s="39">
        <f t="shared" si="296"/>
        <v>212.95978996282525</v>
      </c>
      <c r="V307" s="2">
        <v>20</v>
      </c>
      <c r="W307" s="2">
        <v>20</v>
      </c>
      <c r="X307" s="2">
        <v>0</v>
      </c>
      <c r="Y307" s="196">
        <f>U307+V307+W307+X307</f>
        <v>252.95978996282525</v>
      </c>
      <c r="Z307" s="38"/>
      <c r="AA307" s="38"/>
      <c r="AB307" s="38"/>
      <c r="AC307" s="38"/>
      <c r="AD307" s="38"/>
      <c r="AE307" s="175"/>
      <c r="AF307" s="182"/>
      <c r="AG307" s="10">
        <f t="shared" si="359"/>
        <v>16458</v>
      </c>
      <c r="AH307" s="16">
        <f>V307+0</f>
        <v>20</v>
      </c>
      <c r="AI307" s="16">
        <f t="shared" ref="AI307:AJ311" si="362">U307+0</f>
        <v>212.95978996282525</v>
      </c>
      <c r="AJ307" s="10">
        <f t="shared" si="362"/>
        <v>20</v>
      </c>
      <c r="AK307" s="10">
        <f>V307+0</f>
        <v>20</v>
      </c>
      <c r="AL307" s="10">
        <f>X307+0</f>
        <v>0</v>
      </c>
      <c r="AM307" s="16">
        <f t="shared" si="360"/>
        <v>252.95978996282525</v>
      </c>
    </row>
    <row r="308" spans="2:44" ht="75" customHeight="1">
      <c r="B308" s="2">
        <v>232</v>
      </c>
      <c r="C308" s="35" t="s">
        <v>6</v>
      </c>
      <c r="D308" s="36"/>
      <c r="E308" s="2">
        <v>201</v>
      </c>
      <c r="F308" s="109" t="s">
        <v>169</v>
      </c>
      <c r="G308" s="109" t="s">
        <v>673</v>
      </c>
      <c r="H308" s="109" t="s">
        <v>316</v>
      </c>
      <c r="I308" s="2">
        <v>1991</v>
      </c>
      <c r="J308" s="37">
        <v>18</v>
      </c>
      <c r="K308" s="37">
        <v>13</v>
      </c>
      <c r="L308" s="38">
        <f t="shared" si="355"/>
        <v>234</v>
      </c>
      <c r="M308" s="39">
        <f t="shared" si="356"/>
        <v>21.74721189591078</v>
      </c>
      <c r="N308" s="81">
        <v>750</v>
      </c>
      <c r="O308" s="2">
        <v>0</v>
      </c>
      <c r="P308" s="39">
        <f t="shared" si="357"/>
        <v>16310.408921933085</v>
      </c>
      <c r="Q308" s="41">
        <v>1</v>
      </c>
      <c r="R308" s="39">
        <v>1</v>
      </c>
      <c r="S308" s="39">
        <f t="shared" si="358"/>
        <v>16310.408921933085</v>
      </c>
      <c r="T308" s="129">
        <v>0</v>
      </c>
      <c r="U308" s="39">
        <f t="shared" si="296"/>
        <v>0</v>
      </c>
      <c r="V308" s="2">
        <v>0</v>
      </c>
      <c r="W308" s="2">
        <v>0</v>
      </c>
      <c r="X308" s="2">
        <v>0</v>
      </c>
      <c r="Y308" s="196">
        <f>U308+V308+W308+X308</f>
        <v>0</v>
      </c>
      <c r="Z308" s="38"/>
      <c r="AA308" s="38"/>
      <c r="AB308" s="38"/>
      <c r="AC308" s="38"/>
      <c r="AD308" s="38"/>
      <c r="AE308" s="175"/>
      <c r="AF308" s="182"/>
      <c r="AG308" s="10">
        <f t="shared" si="359"/>
        <v>750</v>
      </c>
      <c r="AH308" s="16">
        <f>V308+0</f>
        <v>0</v>
      </c>
      <c r="AI308" s="16">
        <f t="shared" si="362"/>
        <v>0</v>
      </c>
      <c r="AJ308" s="10">
        <f t="shared" si="362"/>
        <v>0</v>
      </c>
      <c r="AK308" s="10">
        <f>V308+0</f>
        <v>0</v>
      </c>
      <c r="AL308" s="10">
        <f>X308+0</f>
        <v>0</v>
      </c>
      <c r="AM308" s="16">
        <f t="shared" si="360"/>
        <v>0</v>
      </c>
    </row>
    <row r="309" spans="2:44" ht="75" customHeight="1">
      <c r="B309" s="2">
        <v>233</v>
      </c>
      <c r="C309" s="35" t="s">
        <v>6</v>
      </c>
      <c r="D309" s="36"/>
      <c r="E309" s="2">
        <v>202</v>
      </c>
      <c r="F309" s="109" t="s">
        <v>161</v>
      </c>
      <c r="G309" s="109" t="s">
        <v>674</v>
      </c>
      <c r="H309" s="109" t="s">
        <v>317</v>
      </c>
      <c r="I309" s="2">
        <v>1991</v>
      </c>
      <c r="J309" s="37">
        <v>18</v>
      </c>
      <c r="K309" s="37">
        <v>13</v>
      </c>
      <c r="L309" s="38">
        <f t="shared" si="355"/>
        <v>234</v>
      </c>
      <c r="M309" s="39">
        <f t="shared" si="356"/>
        <v>21.74721189591078</v>
      </c>
      <c r="N309" s="38">
        <v>750</v>
      </c>
      <c r="O309" s="2">
        <v>15708</v>
      </c>
      <c r="P309" s="39">
        <f t="shared" si="357"/>
        <v>357915.61338289961</v>
      </c>
      <c r="Q309" s="41">
        <v>0.7</v>
      </c>
      <c r="R309" s="39">
        <v>1</v>
      </c>
      <c r="S309" s="39">
        <f t="shared" si="358"/>
        <v>250540.9293680297</v>
      </c>
      <c r="T309" s="129">
        <v>0.85</v>
      </c>
      <c r="U309" s="39">
        <f t="shared" si="296"/>
        <v>212.95978996282525</v>
      </c>
      <c r="V309" s="2">
        <v>20</v>
      </c>
      <c r="W309" s="2">
        <v>20</v>
      </c>
      <c r="X309" s="2">
        <v>0</v>
      </c>
      <c r="Y309" s="196">
        <f>U309+V309+W309+X309</f>
        <v>252.95978996282525</v>
      </c>
      <c r="Z309" s="38"/>
      <c r="AA309" s="38"/>
      <c r="AB309" s="38"/>
      <c r="AC309" s="38"/>
      <c r="AD309" s="38"/>
      <c r="AE309" s="175"/>
      <c r="AF309" s="185"/>
      <c r="AG309" s="14">
        <f t="shared" si="359"/>
        <v>16458</v>
      </c>
      <c r="AH309" s="15">
        <f>V309+0</f>
        <v>20</v>
      </c>
      <c r="AI309" s="15">
        <f t="shared" si="362"/>
        <v>212.95978996282525</v>
      </c>
      <c r="AJ309" s="14">
        <f t="shared" si="362"/>
        <v>20</v>
      </c>
      <c r="AK309" s="14">
        <f>V309+0</f>
        <v>20</v>
      </c>
      <c r="AL309" s="14">
        <f>X309+0</f>
        <v>0</v>
      </c>
      <c r="AM309" s="15">
        <f t="shared" si="360"/>
        <v>252.95978996282525</v>
      </c>
      <c r="AN309" s="14"/>
      <c r="AO309" s="14"/>
      <c r="AP309" s="14"/>
      <c r="AQ309" s="14"/>
      <c r="AR309" s="14"/>
    </row>
    <row r="310" spans="2:44" ht="75" customHeight="1">
      <c r="B310" s="2">
        <v>234</v>
      </c>
      <c r="C310" s="35" t="s">
        <v>6</v>
      </c>
      <c r="D310" s="36"/>
      <c r="E310" s="2">
        <v>203</v>
      </c>
      <c r="F310" s="109" t="s">
        <v>161</v>
      </c>
      <c r="G310" s="109" t="s">
        <v>675</v>
      </c>
      <c r="H310" s="109" t="s">
        <v>533</v>
      </c>
      <c r="I310" s="2">
        <v>1991</v>
      </c>
      <c r="J310" s="37">
        <v>18</v>
      </c>
      <c r="K310" s="37">
        <v>13</v>
      </c>
      <c r="L310" s="38">
        <f t="shared" si="355"/>
        <v>234</v>
      </c>
      <c r="M310" s="39">
        <f t="shared" si="356"/>
        <v>21.74721189591078</v>
      </c>
      <c r="N310" s="81">
        <v>0</v>
      </c>
      <c r="O310" s="2">
        <v>0</v>
      </c>
      <c r="P310" s="39">
        <f t="shared" si="357"/>
        <v>0</v>
      </c>
      <c r="Q310" s="41">
        <v>1</v>
      </c>
      <c r="R310" s="39">
        <v>1</v>
      </c>
      <c r="S310" s="39">
        <f t="shared" si="358"/>
        <v>0</v>
      </c>
      <c r="T310" s="129">
        <v>0</v>
      </c>
      <c r="U310" s="39">
        <f t="shared" si="296"/>
        <v>0</v>
      </c>
      <c r="V310" s="2">
        <v>0</v>
      </c>
      <c r="W310" s="2">
        <v>0</v>
      </c>
      <c r="X310" s="2">
        <v>0</v>
      </c>
      <c r="Y310" s="196">
        <f>U310+V310+W310+X310</f>
        <v>0</v>
      </c>
      <c r="Z310" s="38"/>
      <c r="AA310" s="38"/>
      <c r="AB310" s="38"/>
      <c r="AC310" s="38"/>
      <c r="AD310" s="38"/>
      <c r="AE310" s="175"/>
      <c r="AF310" s="182"/>
      <c r="AG310" s="9">
        <f t="shared" si="359"/>
        <v>0</v>
      </c>
      <c r="AH310" s="13">
        <f>V310+0</f>
        <v>0</v>
      </c>
      <c r="AI310" s="13">
        <f t="shared" si="362"/>
        <v>0</v>
      </c>
      <c r="AJ310" s="9">
        <f t="shared" si="362"/>
        <v>0</v>
      </c>
      <c r="AK310" s="9">
        <f>V310+0</f>
        <v>0</v>
      </c>
      <c r="AL310" s="9">
        <f>X310+0</f>
        <v>0</v>
      </c>
      <c r="AM310" s="13">
        <f t="shared" si="360"/>
        <v>0</v>
      </c>
      <c r="AN310" s="9"/>
      <c r="AO310" s="9"/>
      <c r="AP310" s="9"/>
      <c r="AQ310" s="9"/>
      <c r="AR310" s="9"/>
    </row>
    <row r="311" spans="2:44" ht="75" customHeight="1">
      <c r="B311" s="2">
        <v>235</v>
      </c>
      <c r="C311" s="35" t="s">
        <v>6</v>
      </c>
      <c r="D311" s="36"/>
      <c r="E311" s="2">
        <v>204</v>
      </c>
      <c r="F311" s="109" t="s">
        <v>161</v>
      </c>
      <c r="G311" s="109" t="s">
        <v>676</v>
      </c>
      <c r="H311" s="109" t="s">
        <v>233</v>
      </c>
      <c r="I311" s="2">
        <v>1991</v>
      </c>
      <c r="J311" s="37">
        <v>18</v>
      </c>
      <c r="K311" s="37">
        <v>13</v>
      </c>
      <c r="L311" s="38">
        <f t="shared" si="355"/>
        <v>234</v>
      </c>
      <c r="M311" s="39">
        <f t="shared" si="356"/>
        <v>21.74721189591078</v>
      </c>
      <c r="N311" s="38">
        <v>750</v>
      </c>
      <c r="O311" s="2">
        <v>15708</v>
      </c>
      <c r="P311" s="39">
        <f t="shared" si="357"/>
        <v>357915.61338289961</v>
      </c>
      <c r="Q311" s="41">
        <v>0.7</v>
      </c>
      <c r="R311" s="39">
        <v>1</v>
      </c>
      <c r="S311" s="39">
        <f t="shared" si="358"/>
        <v>250540.9293680297</v>
      </c>
      <c r="T311" s="129">
        <v>0.85</v>
      </c>
      <c r="U311" s="39">
        <f t="shared" si="296"/>
        <v>212.95978996282525</v>
      </c>
      <c r="V311" s="2">
        <v>20</v>
      </c>
      <c r="W311" s="2">
        <v>20</v>
      </c>
      <c r="X311" s="2">
        <v>0</v>
      </c>
      <c r="Y311" s="196">
        <f>U311+V311+W311+X311</f>
        <v>252.95978996282525</v>
      </c>
      <c r="Z311" s="38"/>
      <c r="AA311" s="38"/>
      <c r="AB311" s="38"/>
      <c r="AC311" s="38"/>
      <c r="AD311" s="38"/>
      <c r="AE311" s="175"/>
      <c r="AF311" s="182"/>
      <c r="AG311" s="9">
        <f t="shared" si="359"/>
        <v>16458</v>
      </c>
      <c r="AH311" s="13">
        <f>V311+0</f>
        <v>20</v>
      </c>
      <c r="AI311" s="13">
        <f t="shared" si="362"/>
        <v>212.95978996282525</v>
      </c>
      <c r="AJ311" s="9">
        <f t="shared" si="362"/>
        <v>20</v>
      </c>
      <c r="AK311" s="9">
        <f>V311+0</f>
        <v>20</v>
      </c>
      <c r="AL311" s="9">
        <f>X311+0</f>
        <v>0</v>
      </c>
      <c r="AM311" s="13">
        <f t="shared" si="360"/>
        <v>252.95978996282525</v>
      </c>
      <c r="AN311" s="9"/>
      <c r="AO311" s="9"/>
      <c r="AP311" s="9"/>
      <c r="AQ311" s="9"/>
      <c r="AR311" s="9"/>
    </row>
    <row r="312" spans="2:44" ht="75" customHeight="1">
      <c r="B312" s="259" t="s">
        <v>915</v>
      </c>
      <c r="C312" s="259"/>
      <c r="D312" s="259"/>
      <c r="E312" s="259"/>
      <c r="F312" s="259"/>
      <c r="G312" s="259"/>
      <c r="H312" s="259"/>
      <c r="I312" s="259"/>
      <c r="J312" s="259"/>
      <c r="K312" s="259"/>
      <c r="L312" s="259"/>
      <c r="M312" s="259"/>
      <c r="N312" s="259"/>
      <c r="O312" s="259"/>
      <c r="P312" s="259"/>
      <c r="Q312" s="259"/>
      <c r="R312" s="259"/>
      <c r="S312" s="259"/>
      <c r="T312" s="129"/>
      <c r="U312" s="39">
        <f>SUM(U307:U311)</f>
        <v>638.87936988847582</v>
      </c>
      <c r="V312" s="81">
        <f>SUM(V307:V311)</f>
        <v>60</v>
      </c>
      <c r="W312" s="81">
        <f>SUM(W307:W311)</f>
        <v>60</v>
      </c>
      <c r="X312" s="81">
        <f>SUM(X307:X311)</f>
        <v>0</v>
      </c>
      <c r="Y312" s="196">
        <f>SUM(Y307:Y311)</f>
        <v>758.87936988847582</v>
      </c>
      <c r="Z312" s="38"/>
      <c r="AA312" s="38"/>
      <c r="AB312" s="38"/>
      <c r="AC312" s="38"/>
      <c r="AD312" s="38"/>
      <c r="AE312" s="175"/>
      <c r="AF312" s="184"/>
      <c r="AG312" s="11"/>
      <c r="AH312" s="12"/>
      <c r="AI312" s="12">
        <f>तेरीज!D48+0</f>
        <v>638.87936988847582</v>
      </c>
      <c r="AJ312" s="11"/>
      <c r="AK312" s="11"/>
      <c r="AL312" s="11"/>
      <c r="AM312" s="12"/>
      <c r="AN312" s="11"/>
      <c r="AO312" s="11"/>
      <c r="AP312" s="11"/>
      <c r="AQ312" s="11"/>
      <c r="AR312" s="11"/>
    </row>
    <row r="313" spans="2:44" ht="75" customHeight="1">
      <c r="B313" s="2">
        <v>236</v>
      </c>
      <c r="C313" s="35" t="s">
        <v>6</v>
      </c>
      <c r="D313" s="36"/>
      <c r="E313" s="2">
        <v>205</v>
      </c>
      <c r="F313" s="109" t="s">
        <v>161</v>
      </c>
      <c r="G313" s="109" t="s">
        <v>1844</v>
      </c>
      <c r="H313" s="109" t="s">
        <v>318</v>
      </c>
      <c r="I313" s="2">
        <v>1991</v>
      </c>
      <c r="J313" s="37">
        <v>18</v>
      </c>
      <c r="K313" s="37">
        <v>13</v>
      </c>
      <c r="L313" s="38">
        <f t="shared" si="355"/>
        <v>234</v>
      </c>
      <c r="M313" s="39">
        <f t="shared" si="356"/>
        <v>21.74721189591078</v>
      </c>
      <c r="N313" s="38">
        <v>750</v>
      </c>
      <c r="O313" s="2">
        <v>15708</v>
      </c>
      <c r="P313" s="39">
        <f t="shared" si="357"/>
        <v>357915.61338289961</v>
      </c>
      <c r="Q313" s="41">
        <v>0.7</v>
      </c>
      <c r="R313" s="39">
        <v>1</v>
      </c>
      <c r="S313" s="39">
        <f t="shared" si="358"/>
        <v>250540.9293680297</v>
      </c>
      <c r="T313" s="129">
        <v>0.85</v>
      </c>
      <c r="U313" s="39">
        <f t="shared" si="296"/>
        <v>212.95978996282525</v>
      </c>
      <c r="V313" s="2">
        <v>20</v>
      </c>
      <c r="W313" s="2">
        <v>20</v>
      </c>
      <c r="X313" s="2">
        <v>750</v>
      </c>
      <c r="Y313" s="196">
        <f t="shared" ref="Y313:Y318" si="363">U313+V313+W313+X313</f>
        <v>1002.9597899628252</v>
      </c>
      <c r="Z313" s="38"/>
      <c r="AA313" s="38"/>
      <c r="AB313" s="38"/>
      <c r="AC313" s="38"/>
      <c r="AD313" s="38"/>
      <c r="AE313" s="175"/>
      <c r="AF313" s="182"/>
      <c r="AG313" s="9">
        <f t="shared" si="359"/>
        <v>16458</v>
      </c>
      <c r="AH313" s="13">
        <f t="shared" ref="AH313:AH318" si="364">V313+0</f>
        <v>20</v>
      </c>
      <c r="AI313" s="13">
        <f t="shared" ref="AI313:AJ318" si="365">U313+0</f>
        <v>212.95978996282525</v>
      </c>
      <c r="AJ313" s="9">
        <f t="shared" si="365"/>
        <v>20</v>
      </c>
      <c r="AK313" s="9">
        <f t="shared" ref="AK313:AK318" si="366">V313+0</f>
        <v>20</v>
      </c>
      <c r="AL313" s="9">
        <f t="shared" ref="AL313:AL318" si="367">X313+0</f>
        <v>750</v>
      </c>
      <c r="AM313" s="13">
        <f t="shared" si="360"/>
        <v>1002.9597899628252</v>
      </c>
      <c r="AN313" s="9"/>
      <c r="AO313" s="9"/>
      <c r="AP313" s="9"/>
      <c r="AQ313" s="9"/>
      <c r="AR313" s="9"/>
    </row>
    <row r="314" spans="2:44" ht="75" customHeight="1">
      <c r="B314" s="2">
        <v>237</v>
      </c>
      <c r="C314" s="35" t="s">
        <v>6</v>
      </c>
      <c r="D314" s="36"/>
      <c r="E314" s="2">
        <v>206</v>
      </c>
      <c r="F314" s="109" t="s">
        <v>161</v>
      </c>
      <c r="G314" s="109" t="s">
        <v>658</v>
      </c>
      <c r="H314" s="109" t="s">
        <v>318</v>
      </c>
      <c r="I314" s="2">
        <v>1991</v>
      </c>
      <c r="J314" s="37">
        <v>18</v>
      </c>
      <c r="K314" s="37">
        <v>13</v>
      </c>
      <c r="L314" s="38">
        <f t="shared" si="355"/>
        <v>234</v>
      </c>
      <c r="M314" s="39">
        <f t="shared" si="356"/>
        <v>21.74721189591078</v>
      </c>
      <c r="N314" s="38">
        <v>750</v>
      </c>
      <c r="O314" s="2">
        <v>15708</v>
      </c>
      <c r="P314" s="39">
        <f t="shared" si="357"/>
        <v>357915.61338289961</v>
      </c>
      <c r="Q314" s="41">
        <v>0.7</v>
      </c>
      <c r="R314" s="39">
        <v>1</v>
      </c>
      <c r="S314" s="39">
        <f t="shared" si="358"/>
        <v>250540.9293680297</v>
      </c>
      <c r="T314" s="129">
        <v>0.85</v>
      </c>
      <c r="U314" s="39">
        <f t="shared" si="296"/>
        <v>212.95978996282525</v>
      </c>
      <c r="V314" s="2">
        <v>20</v>
      </c>
      <c r="W314" s="2">
        <v>20</v>
      </c>
      <c r="X314" s="2">
        <v>0</v>
      </c>
      <c r="Y314" s="196">
        <f t="shared" si="363"/>
        <v>252.95978996282525</v>
      </c>
      <c r="Z314" s="38"/>
      <c r="AA314" s="38"/>
      <c r="AB314" s="38"/>
      <c r="AC314" s="38"/>
      <c r="AD314" s="38"/>
      <c r="AE314" s="175"/>
      <c r="AF314" s="182"/>
      <c r="AG314" s="9">
        <f t="shared" si="359"/>
        <v>16458</v>
      </c>
      <c r="AH314" s="13">
        <f t="shared" si="364"/>
        <v>20</v>
      </c>
      <c r="AI314" s="13">
        <f t="shared" si="365"/>
        <v>212.95978996282525</v>
      </c>
      <c r="AJ314" s="9">
        <f t="shared" si="365"/>
        <v>20</v>
      </c>
      <c r="AK314" s="9">
        <f t="shared" si="366"/>
        <v>20</v>
      </c>
      <c r="AL314" s="9">
        <f t="shared" si="367"/>
        <v>0</v>
      </c>
      <c r="AM314" s="13">
        <f t="shared" si="360"/>
        <v>252.95978996282525</v>
      </c>
      <c r="AN314" s="9"/>
      <c r="AO314" s="9"/>
      <c r="AP314" s="9"/>
      <c r="AQ314" s="9"/>
      <c r="AR314" s="9"/>
    </row>
    <row r="315" spans="2:44" ht="75" customHeight="1">
      <c r="B315" s="2">
        <v>238</v>
      </c>
      <c r="C315" s="35" t="s">
        <v>6</v>
      </c>
      <c r="D315" s="36"/>
      <c r="E315" s="2">
        <v>207</v>
      </c>
      <c r="F315" s="109" t="s">
        <v>161</v>
      </c>
      <c r="G315" s="109" t="s">
        <v>677</v>
      </c>
      <c r="H315" s="109" t="s">
        <v>319</v>
      </c>
      <c r="I315" s="2">
        <v>1991</v>
      </c>
      <c r="J315" s="37">
        <v>18</v>
      </c>
      <c r="K315" s="37">
        <v>13</v>
      </c>
      <c r="L315" s="38">
        <f t="shared" si="355"/>
        <v>234</v>
      </c>
      <c r="M315" s="39">
        <f t="shared" si="356"/>
        <v>21.74721189591078</v>
      </c>
      <c r="N315" s="38">
        <v>750</v>
      </c>
      <c r="O315" s="2">
        <v>15708</v>
      </c>
      <c r="P315" s="39">
        <f t="shared" si="357"/>
        <v>357915.61338289961</v>
      </c>
      <c r="Q315" s="41">
        <v>0.7</v>
      </c>
      <c r="R315" s="39">
        <v>1</v>
      </c>
      <c r="S315" s="39">
        <f t="shared" si="358"/>
        <v>250540.9293680297</v>
      </c>
      <c r="T315" s="129">
        <v>0.85</v>
      </c>
      <c r="U315" s="39">
        <f t="shared" si="296"/>
        <v>212.95978996282525</v>
      </c>
      <c r="V315" s="2">
        <v>20</v>
      </c>
      <c r="W315" s="2">
        <v>20</v>
      </c>
      <c r="X315" s="2">
        <v>1500</v>
      </c>
      <c r="Y315" s="196">
        <f t="shared" si="363"/>
        <v>1752.9597899628252</v>
      </c>
      <c r="Z315" s="38"/>
      <c r="AA315" s="38"/>
      <c r="AB315" s="38"/>
      <c r="AC315" s="38"/>
      <c r="AD315" s="38"/>
      <c r="AE315" s="175"/>
      <c r="AF315" s="182"/>
      <c r="AG315" s="10">
        <f t="shared" si="359"/>
        <v>16458</v>
      </c>
      <c r="AH315" s="16">
        <f t="shared" si="364"/>
        <v>20</v>
      </c>
      <c r="AI315" s="16">
        <f t="shared" si="365"/>
        <v>212.95978996282525</v>
      </c>
      <c r="AJ315" s="10">
        <f t="shared" si="365"/>
        <v>20</v>
      </c>
      <c r="AK315" s="10">
        <f t="shared" si="366"/>
        <v>20</v>
      </c>
      <c r="AL315" s="10">
        <f t="shared" si="367"/>
        <v>1500</v>
      </c>
      <c r="AM315" s="16">
        <f t="shared" si="360"/>
        <v>1752.9597899628252</v>
      </c>
    </row>
    <row r="316" spans="2:44" ht="75" customHeight="1">
      <c r="B316" s="2">
        <v>239</v>
      </c>
      <c r="C316" s="35" t="s">
        <v>6</v>
      </c>
      <c r="D316" s="36"/>
      <c r="E316" s="2">
        <v>208</v>
      </c>
      <c r="F316" s="109" t="s">
        <v>1936</v>
      </c>
      <c r="G316" s="109" t="s">
        <v>1935</v>
      </c>
      <c r="H316" s="109" t="s">
        <v>1937</v>
      </c>
      <c r="I316" s="2">
        <v>2026</v>
      </c>
      <c r="J316" s="37">
        <v>25</v>
      </c>
      <c r="K316" s="37">
        <v>25</v>
      </c>
      <c r="L316" s="38">
        <f t="shared" si="355"/>
        <v>625</v>
      </c>
      <c r="M316" s="39">
        <f t="shared" si="356"/>
        <v>58.085501858736059</v>
      </c>
      <c r="N316" s="38">
        <v>750</v>
      </c>
      <c r="O316" s="2">
        <v>15708</v>
      </c>
      <c r="P316" s="39">
        <f t="shared" si="357"/>
        <v>955971.18959107809</v>
      </c>
      <c r="Q316" s="41">
        <v>1</v>
      </c>
      <c r="R316" s="39">
        <v>1</v>
      </c>
      <c r="S316" s="39">
        <f t="shared" si="358"/>
        <v>955971.18959107809</v>
      </c>
      <c r="T316" s="129">
        <v>0.85</v>
      </c>
      <c r="U316" s="39">
        <f t="shared" si="296"/>
        <v>812.57551115241631</v>
      </c>
      <c r="V316" s="2">
        <v>30</v>
      </c>
      <c r="W316" s="2">
        <v>30</v>
      </c>
      <c r="X316" s="2">
        <v>750</v>
      </c>
      <c r="Y316" s="196">
        <f t="shared" si="363"/>
        <v>1622.5755111524163</v>
      </c>
      <c r="Z316" s="38"/>
      <c r="AA316" s="38"/>
      <c r="AB316" s="38"/>
      <c r="AC316" s="38"/>
      <c r="AD316" s="38"/>
      <c r="AE316" s="176" t="s">
        <v>1673</v>
      </c>
      <c r="AF316" s="182"/>
      <c r="AG316" s="10">
        <f t="shared" si="359"/>
        <v>16458</v>
      </c>
      <c r="AH316" s="16">
        <f t="shared" si="364"/>
        <v>30</v>
      </c>
      <c r="AI316" s="16">
        <f t="shared" si="365"/>
        <v>812.57551115241631</v>
      </c>
      <c r="AJ316" s="10">
        <f t="shared" si="365"/>
        <v>30</v>
      </c>
      <c r="AK316" s="10">
        <f t="shared" si="366"/>
        <v>30</v>
      </c>
      <c r="AL316" s="10">
        <f t="shared" si="367"/>
        <v>750</v>
      </c>
      <c r="AM316" s="16">
        <f t="shared" si="360"/>
        <v>1622.5755111524163</v>
      </c>
    </row>
    <row r="317" spans="2:44" ht="75" customHeight="1">
      <c r="B317" s="2">
        <v>240</v>
      </c>
      <c r="C317" s="35" t="s">
        <v>6</v>
      </c>
      <c r="D317" s="36"/>
      <c r="E317" s="2" t="s">
        <v>1772</v>
      </c>
      <c r="F317" s="109" t="s">
        <v>1774</v>
      </c>
      <c r="G317" s="109" t="s">
        <v>678</v>
      </c>
      <c r="H317" s="109" t="s">
        <v>1757</v>
      </c>
      <c r="I317" s="2">
        <v>2025</v>
      </c>
      <c r="J317" s="37">
        <v>15</v>
      </c>
      <c r="K317" s="37">
        <v>13</v>
      </c>
      <c r="L317" s="38">
        <f t="shared" ref="L317" si="368">J317*K317</f>
        <v>195</v>
      </c>
      <c r="M317" s="39">
        <f t="shared" ref="M317" si="369">L317/10.76</f>
        <v>18.122676579925653</v>
      </c>
      <c r="N317" s="38">
        <v>750</v>
      </c>
      <c r="O317" s="2">
        <v>15708</v>
      </c>
      <c r="P317" s="39">
        <f t="shared" ref="P317" si="370">M317*AG317</f>
        <v>298263.01115241641</v>
      </c>
      <c r="Q317" s="41">
        <v>1</v>
      </c>
      <c r="R317" s="39">
        <v>1</v>
      </c>
      <c r="S317" s="39">
        <f t="shared" ref="S317" si="371">M317*AG317*Q317*R317</f>
        <v>298263.01115241641</v>
      </c>
      <c r="T317" s="129">
        <v>0.85</v>
      </c>
      <c r="U317" s="39">
        <f t="shared" ref="U317" si="372">S317/1000*T317</f>
        <v>253.52355947955397</v>
      </c>
      <c r="V317" s="2">
        <v>30</v>
      </c>
      <c r="W317" s="2">
        <v>30</v>
      </c>
      <c r="X317" s="2">
        <v>750</v>
      </c>
      <c r="Y317" s="196">
        <f t="shared" si="363"/>
        <v>1063.523559479554</v>
      </c>
      <c r="Z317" s="38"/>
      <c r="AA317" s="38"/>
      <c r="AB317" s="38"/>
      <c r="AC317" s="38"/>
      <c r="AD317" s="38"/>
      <c r="AE317" s="175"/>
      <c r="AF317" s="185"/>
      <c r="AG317" s="14">
        <f t="shared" ref="AG317" si="373">SUM(N317:O317)</f>
        <v>16458</v>
      </c>
      <c r="AH317" s="15">
        <f t="shared" si="364"/>
        <v>30</v>
      </c>
      <c r="AI317" s="15">
        <f t="shared" ref="AI317" si="374">U317+0</f>
        <v>253.52355947955397</v>
      </c>
      <c r="AJ317" s="14">
        <f t="shared" ref="AJ317" si="375">V317+0</f>
        <v>30</v>
      </c>
      <c r="AK317" s="14">
        <f t="shared" si="366"/>
        <v>30</v>
      </c>
      <c r="AL317" s="14">
        <f t="shared" si="367"/>
        <v>750</v>
      </c>
      <c r="AM317" s="15">
        <f t="shared" ref="AM317" si="376">AI317+AJ317+AK317+AL317</f>
        <v>1063.523559479554</v>
      </c>
      <c r="AN317" s="14"/>
      <c r="AO317" s="14"/>
      <c r="AP317" s="14"/>
      <c r="AQ317" s="14"/>
      <c r="AR317" s="14"/>
    </row>
    <row r="318" spans="2:44" ht="75" customHeight="1">
      <c r="B318" s="2">
        <v>240</v>
      </c>
      <c r="C318" s="35" t="s">
        <v>6</v>
      </c>
      <c r="D318" s="36"/>
      <c r="E318" s="2" t="s">
        <v>1773</v>
      </c>
      <c r="F318" s="109" t="s">
        <v>1774</v>
      </c>
      <c r="G318" s="109" t="s">
        <v>1775</v>
      </c>
      <c r="H318" s="109" t="s">
        <v>320</v>
      </c>
      <c r="I318" s="2">
        <v>2025</v>
      </c>
      <c r="J318" s="37">
        <v>15</v>
      </c>
      <c r="K318" s="37">
        <v>13</v>
      </c>
      <c r="L318" s="38">
        <f t="shared" si="355"/>
        <v>195</v>
      </c>
      <c r="M318" s="39">
        <f t="shared" si="356"/>
        <v>18.122676579925653</v>
      </c>
      <c r="N318" s="38">
        <v>750</v>
      </c>
      <c r="O318" s="2">
        <v>15708</v>
      </c>
      <c r="P318" s="39">
        <f t="shared" si="357"/>
        <v>298263.01115241641</v>
      </c>
      <c r="Q318" s="41">
        <v>1</v>
      </c>
      <c r="R318" s="39">
        <v>1</v>
      </c>
      <c r="S318" s="39">
        <f t="shared" si="358"/>
        <v>298263.01115241641</v>
      </c>
      <c r="T318" s="129">
        <v>0.85</v>
      </c>
      <c r="U318" s="39">
        <f t="shared" si="296"/>
        <v>253.52355947955397</v>
      </c>
      <c r="V318" s="2">
        <v>30</v>
      </c>
      <c r="W318" s="2">
        <v>30</v>
      </c>
      <c r="X318" s="2">
        <v>750</v>
      </c>
      <c r="Y318" s="196">
        <f t="shared" si="363"/>
        <v>1063.523559479554</v>
      </c>
      <c r="Z318" s="38"/>
      <c r="AA318" s="38"/>
      <c r="AB318" s="38"/>
      <c r="AC318" s="38"/>
      <c r="AD318" s="38"/>
      <c r="AE318" s="175"/>
      <c r="AF318" s="185"/>
      <c r="AG318" s="14">
        <f t="shared" si="359"/>
        <v>16458</v>
      </c>
      <c r="AH318" s="15">
        <f t="shared" si="364"/>
        <v>30</v>
      </c>
      <c r="AI318" s="15">
        <f t="shared" si="365"/>
        <v>253.52355947955397</v>
      </c>
      <c r="AJ318" s="14">
        <f t="shared" si="365"/>
        <v>30</v>
      </c>
      <c r="AK318" s="14">
        <f t="shared" si="366"/>
        <v>30</v>
      </c>
      <c r="AL318" s="14">
        <f t="shared" si="367"/>
        <v>750</v>
      </c>
      <c r="AM318" s="15">
        <f t="shared" si="360"/>
        <v>1063.523559479554</v>
      </c>
      <c r="AN318" s="14"/>
      <c r="AO318" s="14"/>
      <c r="AP318" s="14"/>
      <c r="AQ318" s="14"/>
      <c r="AR318" s="14"/>
    </row>
    <row r="319" spans="2:44" ht="75" customHeight="1">
      <c r="B319" s="259" t="s">
        <v>915</v>
      </c>
      <c r="C319" s="259"/>
      <c r="D319" s="259"/>
      <c r="E319" s="259"/>
      <c r="F319" s="259"/>
      <c r="G319" s="259"/>
      <c r="H319" s="259"/>
      <c r="I319" s="259"/>
      <c r="J319" s="259"/>
      <c r="K319" s="259"/>
      <c r="L319" s="259"/>
      <c r="M319" s="259"/>
      <c r="N319" s="259"/>
      <c r="O319" s="259"/>
      <c r="P319" s="259"/>
      <c r="Q319" s="259"/>
      <c r="R319" s="259"/>
      <c r="S319" s="259"/>
      <c r="T319" s="129"/>
      <c r="U319" s="39">
        <f>SUM(U313:U318)</f>
        <v>1958.5020000000002</v>
      </c>
      <c r="V319" s="81">
        <f>SUM(V313:V318)</f>
        <v>150</v>
      </c>
      <c r="W319" s="81">
        <f>SUM(W313:W318)</f>
        <v>150</v>
      </c>
      <c r="X319" s="81">
        <f>SUM(X313:X318)</f>
        <v>4500</v>
      </c>
      <c r="Y319" s="196">
        <f>SUM(Y313:Y318)</f>
        <v>6758.5020000000004</v>
      </c>
      <c r="Z319" s="38"/>
      <c r="AA319" s="38"/>
      <c r="AB319" s="38"/>
      <c r="AC319" s="38"/>
      <c r="AD319" s="38"/>
      <c r="AE319" s="175"/>
      <c r="AF319" s="184"/>
      <c r="AG319" s="11"/>
      <c r="AH319" s="12"/>
      <c r="AI319" s="12">
        <f>तेरीज!D49+0</f>
        <v>1958.5020000000002</v>
      </c>
      <c r="AJ319" s="11"/>
      <c r="AK319" s="11"/>
      <c r="AL319" s="11"/>
      <c r="AM319" s="12"/>
      <c r="AN319" s="11"/>
      <c r="AO319" s="11"/>
      <c r="AP319" s="11"/>
      <c r="AQ319" s="11"/>
      <c r="AR319" s="11"/>
    </row>
    <row r="320" spans="2:44" ht="75" customHeight="1">
      <c r="B320" s="2">
        <v>241</v>
      </c>
      <c r="C320" s="35" t="s">
        <v>6</v>
      </c>
      <c r="D320" s="36"/>
      <c r="E320" s="2" t="s">
        <v>64</v>
      </c>
      <c r="F320" s="109" t="s">
        <v>1694</v>
      </c>
      <c r="G320" s="109" t="s">
        <v>1618</v>
      </c>
      <c r="H320" s="109" t="s">
        <v>1619</v>
      </c>
      <c r="I320" s="2">
        <v>2025</v>
      </c>
      <c r="J320" s="37">
        <v>21</v>
      </c>
      <c r="K320" s="37">
        <v>21</v>
      </c>
      <c r="L320" s="38">
        <f t="shared" si="355"/>
        <v>441</v>
      </c>
      <c r="M320" s="39">
        <f t="shared" si="356"/>
        <v>40.985130111524164</v>
      </c>
      <c r="N320" s="38">
        <v>750</v>
      </c>
      <c r="O320" s="2">
        <v>15708</v>
      </c>
      <c r="P320" s="39">
        <f t="shared" si="357"/>
        <v>674533.27137546474</v>
      </c>
      <c r="Q320" s="41">
        <v>1</v>
      </c>
      <c r="R320" s="39">
        <v>1</v>
      </c>
      <c r="S320" s="39">
        <f t="shared" si="358"/>
        <v>674533.27137546474</v>
      </c>
      <c r="T320" s="129">
        <v>0.85</v>
      </c>
      <c r="U320" s="39">
        <f t="shared" si="296"/>
        <v>573.35328066914508</v>
      </c>
      <c r="V320" s="2">
        <v>30</v>
      </c>
      <c r="W320" s="2">
        <v>30</v>
      </c>
      <c r="X320" s="2">
        <v>750</v>
      </c>
      <c r="Y320" s="196">
        <f>U320+V320+W320+X320</f>
        <v>1383.3532806691451</v>
      </c>
      <c r="Z320" s="38"/>
      <c r="AA320" s="38"/>
      <c r="AB320" s="38"/>
      <c r="AC320" s="38"/>
      <c r="AD320" s="38"/>
      <c r="AE320" s="176" t="s">
        <v>1693</v>
      </c>
      <c r="AF320" s="185"/>
      <c r="AG320" s="14">
        <f t="shared" si="359"/>
        <v>16458</v>
      </c>
      <c r="AH320" s="15">
        <f>V320+0</f>
        <v>30</v>
      </c>
      <c r="AI320" s="15">
        <f t="shared" ref="AI320:AJ324" si="377">U320+0</f>
        <v>573.35328066914508</v>
      </c>
      <c r="AJ320" s="14">
        <f t="shared" si="377"/>
        <v>30</v>
      </c>
      <c r="AK320" s="14">
        <f>V320+0</f>
        <v>30</v>
      </c>
      <c r="AL320" s="14">
        <f>X320+0</f>
        <v>750</v>
      </c>
      <c r="AM320" s="15">
        <f t="shared" si="360"/>
        <v>1383.3532806691451</v>
      </c>
      <c r="AN320" s="14"/>
      <c r="AO320" s="14"/>
      <c r="AP320" s="14"/>
      <c r="AQ320" s="14"/>
      <c r="AR320" s="14"/>
    </row>
    <row r="321" spans="2:44" ht="75" customHeight="1">
      <c r="B321" s="2">
        <v>242</v>
      </c>
      <c r="C321" s="35" t="s">
        <v>6</v>
      </c>
      <c r="D321" s="36"/>
      <c r="E321" s="36" t="s">
        <v>65</v>
      </c>
      <c r="F321" s="109" t="s">
        <v>161</v>
      </c>
      <c r="G321" s="109" t="s">
        <v>679</v>
      </c>
      <c r="H321" s="109" t="s">
        <v>321</v>
      </c>
      <c r="I321" s="2">
        <v>2010</v>
      </c>
      <c r="J321" s="37">
        <v>21</v>
      </c>
      <c r="K321" s="37">
        <v>21</v>
      </c>
      <c r="L321" s="38">
        <f t="shared" si="355"/>
        <v>441</v>
      </c>
      <c r="M321" s="39">
        <f t="shared" si="356"/>
        <v>40.985130111524164</v>
      </c>
      <c r="N321" s="38">
        <v>750</v>
      </c>
      <c r="O321" s="2">
        <v>11088</v>
      </c>
      <c r="P321" s="39">
        <f t="shared" si="357"/>
        <v>485181.97026022302</v>
      </c>
      <c r="Q321" s="41">
        <v>0.9</v>
      </c>
      <c r="R321" s="39">
        <v>1</v>
      </c>
      <c r="S321" s="39">
        <f t="shared" si="358"/>
        <v>436663.77323420072</v>
      </c>
      <c r="T321" s="129">
        <v>0.75</v>
      </c>
      <c r="U321" s="39">
        <f t="shared" si="296"/>
        <v>327.49782992565054</v>
      </c>
      <c r="V321" s="2">
        <v>30</v>
      </c>
      <c r="W321" s="2">
        <v>30</v>
      </c>
      <c r="X321" s="2">
        <v>750</v>
      </c>
      <c r="Y321" s="196">
        <f>U321+V321+W321+X321</f>
        <v>1137.4978299256504</v>
      </c>
      <c r="Z321" s="38"/>
      <c r="AA321" s="38"/>
      <c r="AB321" s="38"/>
      <c r="AC321" s="38"/>
      <c r="AD321" s="38"/>
      <c r="AE321" s="175"/>
      <c r="AF321" s="182"/>
      <c r="AG321" s="10">
        <f t="shared" si="359"/>
        <v>11838</v>
      </c>
      <c r="AH321" s="16">
        <f>V321+0</f>
        <v>30</v>
      </c>
      <c r="AI321" s="16">
        <f t="shared" si="377"/>
        <v>327.49782992565054</v>
      </c>
      <c r="AJ321" s="10">
        <f t="shared" si="377"/>
        <v>30</v>
      </c>
      <c r="AK321" s="10">
        <f>V321+0</f>
        <v>30</v>
      </c>
      <c r="AL321" s="10">
        <f>X321+0</f>
        <v>750</v>
      </c>
      <c r="AM321" s="16">
        <f t="shared" si="360"/>
        <v>1137.4978299256504</v>
      </c>
    </row>
    <row r="322" spans="2:44" ht="75" customHeight="1">
      <c r="B322" s="2">
        <v>243</v>
      </c>
      <c r="C322" s="35" t="s">
        <v>6</v>
      </c>
      <c r="D322" s="36"/>
      <c r="E322" s="2">
        <v>211</v>
      </c>
      <c r="F322" s="109" t="s">
        <v>680</v>
      </c>
      <c r="G322" s="109" t="s">
        <v>7</v>
      </c>
      <c r="H322" s="109" t="s">
        <v>322</v>
      </c>
      <c r="I322" s="2">
        <v>2000</v>
      </c>
      <c r="J322" s="37">
        <v>33</v>
      </c>
      <c r="K322" s="37">
        <v>16</v>
      </c>
      <c r="L322" s="38">
        <f t="shared" si="355"/>
        <v>528</v>
      </c>
      <c r="M322" s="39">
        <f t="shared" si="356"/>
        <v>49.070631970260223</v>
      </c>
      <c r="N322" s="38">
        <v>750</v>
      </c>
      <c r="O322" s="2">
        <v>15708</v>
      </c>
      <c r="P322" s="39">
        <f t="shared" si="357"/>
        <v>807604.46096654271</v>
      </c>
      <c r="Q322" s="41">
        <v>0.8</v>
      </c>
      <c r="R322" s="39">
        <v>1</v>
      </c>
      <c r="S322" s="39">
        <f t="shared" si="358"/>
        <v>646083.56877323426</v>
      </c>
      <c r="T322" s="129">
        <v>0.85</v>
      </c>
      <c r="U322" s="39">
        <f t="shared" si="296"/>
        <v>549.17103345724911</v>
      </c>
      <c r="V322" s="2">
        <v>30</v>
      </c>
      <c r="W322" s="2">
        <v>30</v>
      </c>
      <c r="X322" s="2">
        <v>750</v>
      </c>
      <c r="Y322" s="196">
        <f>U322+V322+W322+X322</f>
        <v>1359.171033457249</v>
      </c>
      <c r="Z322" s="38"/>
      <c r="AA322" s="38"/>
      <c r="AB322" s="38"/>
      <c r="AC322" s="38"/>
      <c r="AD322" s="38"/>
      <c r="AE322" s="175"/>
      <c r="AF322" s="184"/>
      <c r="AG322" s="11">
        <f t="shared" si="359"/>
        <v>16458</v>
      </c>
      <c r="AH322" s="12">
        <f>V322+0</f>
        <v>30</v>
      </c>
      <c r="AI322" s="12">
        <f t="shared" si="377"/>
        <v>549.17103345724911</v>
      </c>
      <c r="AJ322" s="11">
        <f t="shared" si="377"/>
        <v>30</v>
      </c>
      <c r="AK322" s="11">
        <f>V322+0</f>
        <v>30</v>
      </c>
      <c r="AL322" s="11">
        <f>X322+0</f>
        <v>750</v>
      </c>
      <c r="AM322" s="12">
        <f t="shared" si="360"/>
        <v>1359.171033457249</v>
      </c>
      <c r="AN322" s="11"/>
      <c r="AO322" s="11"/>
      <c r="AP322" s="11"/>
      <c r="AQ322" s="11"/>
      <c r="AR322" s="11"/>
    </row>
    <row r="323" spans="2:44" ht="75" customHeight="1">
      <c r="B323" s="2">
        <v>244</v>
      </c>
      <c r="C323" s="35" t="s">
        <v>6</v>
      </c>
      <c r="D323" s="36"/>
      <c r="E323" s="2">
        <v>212</v>
      </c>
      <c r="F323" s="109" t="s">
        <v>681</v>
      </c>
      <c r="G323" s="109" t="s">
        <v>7</v>
      </c>
      <c r="H323" s="109" t="s">
        <v>323</v>
      </c>
      <c r="I323" s="2">
        <v>1998</v>
      </c>
      <c r="J323" s="37">
        <v>23</v>
      </c>
      <c r="K323" s="37">
        <v>16</v>
      </c>
      <c r="L323" s="38">
        <f t="shared" si="355"/>
        <v>368</v>
      </c>
      <c r="M323" s="39">
        <f t="shared" si="356"/>
        <v>34.20074349442379</v>
      </c>
      <c r="N323" s="38">
        <v>750</v>
      </c>
      <c r="O323" s="2">
        <v>11088</v>
      </c>
      <c r="P323" s="39">
        <f t="shared" si="357"/>
        <v>404868.40148698882</v>
      </c>
      <c r="Q323" s="41">
        <v>0.85</v>
      </c>
      <c r="R323" s="39">
        <v>1</v>
      </c>
      <c r="S323" s="39">
        <f t="shared" si="358"/>
        <v>344138.14126394049</v>
      </c>
      <c r="T323" s="129">
        <v>0.75</v>
      </c>
      <c r="U323" s="39">
        <f t="shared" si="296"/>
        <v>258.10360594795537</v>
      </c>
      <c r="V323" s="2">
        <v>30</v>
      </c>
      <c r="W323" s="2">
        <v>30</v>
      </c>
      <c r="X323" s="2">
        <v>750</v>
      </c>
      <c r="Y323" s="196">
        <f>U323+V323+W323+X323</f>
        <v>1068.1036059479554</v>
      </c>
      <c r="Z323" s="38"/>
      <c r="AA323" s="38"/>
      <c r="AB323" s="38"/>
      <c r="AC323" s="38"/>
      <c r="AD323" s="38"/>
      <c r="AE323" s="175"/>
      <c r="AF323" s="182"/>
      <c r="AG323" s="10">
        <f t="shared" si="359"/>
        <v>11838</v>
      </c>
      <c r="AH323" s="16">
        <f>V323+0</f>
        <v>30</v>
      </c>
      <c r="AI323" s="16">
        <f t="shared" si="377"/>
        <v>258.10360594795537</v>
      </c>
      <c r="AJ323" s="10">
        <f t="shared" si="377"/>
        <v>30</v>
      </c>
      <c r="AK323" s="10">
        <f>V323+0</f>
        <v>30</v>
      </c>
      <c r="AL323" s="10">
        <f>X323+0</f>
        <v>750</v>
      </c>
      <c r="AM323" s="16">
        <f t="shared" si="360"/>
        <v>1068.1036059479554</v>
      </c>
    </row>
    <row r="324" spans="2:44" ht="75" customHeight="1">
      <c r="B324" s="2">
        <v>245</v>
      </c>
      <c r="C324" s="35" t="s">
        <v>6</v>
      </c>
      <c r="D324" s="36"/>
      <c r="E324" s="36" t="s">
        <v>66</v>
      </c>
      <c r="F324" s="109" t="s">
        <v>682</v>
      </c>
      <c r="G324" s="109" t="s">
        <v>7</v>
      </c>
      <c r="H324" s="109" t="s">
        <v>324</v>
      </c>
      <c r="I324" s="2">
        <v>2004</v>
      </c>
      <c r="J324" s="37">
        <v>14</v>
      </c>
      <c r="K324" s="37">
        <v>30</v>
      </c>
      <c r="L324" s="38">
        <f t="shared" si="355"/>
        <v>420</v>
      </c>
      <c r="M324" s="39">
        <f t="shared" si="356"/>
        <v>39.033457249070629</v>
      </c>
      <c r="N324" s="38">
        <v>750</v>
      </c>
      <c r="O324" s="2">
        <v>11088</v>
      </c>
      <c r="P324" s="39">
        <f t="shared" si="357"/>
        <v>462078.06691449811</v>
      </c>
      <c r="Q324" s="41">
        <v>0.85</v>
      </c>
      <c r="R324" s="39">
        <v>1</v>
      </c>
      <c r="S324" s="39">
        <f t="shared" si="358"/>
        <v>392766.35687732336</v>
      </c>
      <c r="T324" s="129">
        <v>0.75</v>
      </c>
      <c r="U324" s="39">
        <f t="shared" si="296"/>
        <v>294.57476765799254</v>
      </c>
      <c r="V324" s="2">
        <v>30</v>
      </c>
      <c r="W324" s="2">
        <v>30</v>
      </c>
      <c r="X324" s="2">
        <v>750</v>
      </c>
      <c r="Y324" s="196">
        <f>U324+V324+W324+X324</f>
        <v>1104.5747676579927</v>
      </c>
      <c r="Z324" s="38"/>
      <c r="AA324" s="38"/>
      <c r="AB324" s="38"/>
      <c r="AC324" s="38"/>
      <c r="AD324" s="38"/>
      <c r="AE324" s="175"/>
      <c r="AF324" s="185"/>
      <c r="AG324" s="14">
        <f t="shared" si="359"/>
        <v>11838</v>
      </c>
      <c r="AH324" s="15">
        <f>V324+0</f>
        <v>30</v>
      </c>
      <c r="AI324" s="15">
        <f t="shared" si="377"/>
        <v>294.57476765799254</v>
      </c>
      <c r="AJ324" s="14">
        <f t="shared" si="377"/>
        <v>30</v>
      </c>
      <c r="AK324" s="14">
        <f>V324+0</f>
        <v>30</v>
      </c>
      <c r="AL324" s="14">
        <f>X324+0</f>
        <v>750</v>
      </c>
      <c r="AM324" s="15">
        <f t="shared" si="360"/>
        <v>1104.5747676579927</v>
      </c>
      <c r="AN324" s="14"/>
      <c r="AO324" s="14"/>
      <c r="AP324" s="14"/>
      <c r="AQ324" s="14"/>
      <c r="AR324" s="14"/>
    </row>
    <row r="325" spans="2:44" ht="75" customHeight="1">
      <c r="B325" s="259" t="s">
        <v>915</v>
      </c>
      <c r="C325" s="259"/>
      <c r="D325" s="259"/>
      <c r="E325" s="259"/>
      <c r="F325" s="259"/>
      <c r="G325" s="259"/>
      <c r="H325" s="259"/>
      <c r="I325" s="259"/>
      <c r="J325" s="259"/>
      <c r="K325" s="259"/>
      <c r="L325" s="259"/>
      <c r="M325" s="259"/>
      <c r="N325" s="259"/>
      <c r="O325" s="259"/>
      <c r="P325" s="259"/>
      <c r="Q325" s="259"/>
      <c r="R325" s="259"/>
      <c r="S325" s="259"/>
      <c r="T325" s="129"/>
      <c r="U325" s="39">
        <f>SUM(U320:U324)</f>
        <v>2002.7005176579928</v>
      </c>
      <c r="V325" s="81">
        <f>SUM(V320:V324)</f>
        <v>150</v>
      </c>
      <c r="W325" s="81">
        <f>SUM(W320:W324)</f>
        <v>150</v>
      </c>
      <c r="X325" s="81">
        <f>SUM(X320:X324)</f>
        <v>3750</v>
      </c>
      <c r="Y325" s="196">
        <f>SUM(Y320:Y324)</f>
        <v>6052.7005176579933</v>
      </c>
      <c r="Z325" s="38"/>
      <c r="AA325" s="38"/>
      <c r="AB325" s="38"/>
      <c r="AC325" s="38"/>
      <c r="AD325" s="38"/>
      <c r="AE325" s="175"/>
      <c r="AF325" s="184"/>
      <c r="AG325" s="11"/>
      <c r="AH325" s="12"/>
      <c r="AI325" s="12">
        <f>तेरीज!D50+0</f>
        <v>2002.7005176579928</v>
      </c>
      <c r="AJ325" s="11"/>
      <c r="AK325" s="11"/>
      <c r="AL325" s="11"/>
      <c r="AM325" s="12"/>
      <c r="AN325" s="11"/>
      <c r="AO325" s="11"/>
      <c r="AP325" s="11"/>
      <c r="AQ325" s="11"/>
      <c r="AR325" s="11"/>
    </row>
    <row r="326" spans="2:44" ht="75" customHeight="1">
      <c r="B326" s="2">
        <v>246</v>
      </c>
      <c r="C326" s="35" t="s">
        <v>6</v>
      </c>
      <c r="D326" s="36"/>
      <c r="E326" s="36" t="s">
        <v>67</v>
      </c>
      <c r="F326" s="109" t="s">
        <v>683</v>
      </c>
      <c r="G326" s="109" t="s">
        <v>7</v>
      </c>
      <c r="H326" s="109" t="s">
        <v>325</v>
      </c>
      <c r="I326" s="2">
        <v>2012</v>
      </c>
      <c r="J326" s="37">
        <v>14</v>
      </c>
      <c r="K326" s="37">
        <v>30</v>
      </c>
      <c r="L326" s="38">
        <f t="shared" si="355"/>
        <v>420</v>
      </c>
      <c r="M326" s="39">
        <f t="shared" si="356"/>
        <v>39.033457249070629</v>
      </c>
      <c r="N326" s="38">
        <v>750</v>
      </c>
      <c r="O326" s="2">
        <v>15708</v>
      </c>
      <c r="P326" s="39">
        <f t="shared" si="357"/>
        <v>642412.63940520445</v>
      </c>
      <c r="Q326" s="41">
        <v>0.9</v>
      </c>
      <c r="R326" s="39">
        <v>1</v>
      </c>
      <c r="S326" s="39">
        <f t="shared" si="358"/>
        <v>578171.37546468398</v>
      </c>
      <c r="T326" s="129">
        <v>0.85</v>
      </c>
      <c r="U326" s="39">
        <f t="shared" si="296"/>
        <v>491.44566914498131</v>
      </c>
      <c r="V326" s="2">
        <v>30</v>
      </c>
      <c r="W326" s="2">
        <v>30</v>
      </c>
      <c r="X326" s="2">
        <v>750</v>
      </c>
      <c r="Y326" s="196">
        <f t="shared" ref="Y326:Y331" si="378">U326+V326+W326+X326</f>
        <v>1301.4456691449814</v>
      </c>
      <c r="Z326" s="38"/>
      <c r="AA326" s="38"/>
      <c r="AB326" s="38"/>
      <c r="AC326" s="38"/>
      <c r="AD326" s="38"/>
      <c r="AE326" s="175"/>
      <c r="AF326" s="182"/>
      <c r="AG326" s="9">
        <f t="shared" si="359"/>
        <v>16458</v>
      </c>
      <c r="AH326" s="13">
        <f t="shared" ref="AH326:AH331" si="379">V326+0</f>
        <v>30</v>
      </c>
      <c r="AI326" s="13">
        <f t="shared" ref="AI326:AJ331" si="380">U326+0</f>
        <v>491.44566914498131</v>
      </c>
      <c r="AJ326" s="9">
        <f t="shared" si="380"/>
        <v>30</v>
      </c>
      <c r="AK326" s="9">
        <f t="shared" ref="AK326:AK331" si="381">V326+0</f>
        <v>30</v>
      </c>
      <c r="AL326" s="9">
        <f t="shared" ref="AL326:AL331" si="382">X326+0</f>
        <v>750</v>
      </c>
      <c r="AM326" s="13">
        <f t="shared" si="360"/>
        <v>1301.4456691449814</v>
      </c>
      <c r="AN326" s="9"/>
      <c r="AO326" s="9"/>
      <c r="AP326" s="9"/>
      <c r="AQ326" s="9"/>
      <c r="AR326" s="9"/>
    </row>
    <row r="327" spans="2:44" ht="75" customHeight="1">
      <c r="B327" s="2">
        <v>247</v>
      </c>
      <c r="C327" s="35" t="s">
        <v>6</v>
      </c>
      <c r="D327" s="36"/>
      <c r="E327" s="2">
        <v>214</v>
      </c>
      <c r="F327" s="109" t="s">
        <v>684</v>
      </c>
      <c r="G327" s="109" t="s">
        <v>7</v>
      </c>
      <c r="H327" s="109" t="s">
        <v>326</v>
      </c>
      <c r="I327" s="2">
        <v>2000</v>
      </c>
      <c r="J327" s="37">
        <v>21</v>
      </c>
      <c r="K327" s="37">
        <v>18</v>
      </c>
      <c r="L327" s="38">
        <f t="shared" si="355"/>
        <v>378</v>
      </c>
      <c r="M327" s="39">
        <f t="shared" si="356"/>
        <v>35.130111524163567</v>
      </c>
      <c r="N327" s="38">
        <v>750</v>
      </c>
      <c r="O327" s="2">
        <v>11088</v>
      </c>
      <c r="P327" s="39">
        <f t="shared" si="357"/>
        <v>415870.26022304833</v>
      </c>
      <c r="Q327" s="41">
        <v>0.85</v>
      </c>
      <c r="R327" s="39">
        <v>1</v>
      </c>
      <c r="S327" s="39">
        <f t="shared" si="358"/>
        <v>353489.72118959104</v>
      </c>
      <c r="T327" s="129">
        <v>0.75</v>
      </c>
      <c r="U327" s="39">
        <f t="shared" si="296"/>
        <v>265.1172908921933</v>
      </c>
      <c r="V327" s="2">
        <v>30</v>
      </c>
      <c r="W327" s="2">
        <v>30</v>
      </c>
      <c r="X327" s="2">
        <v>0</v>
      </c>
      <c r="Y327" s="196">
        <f t="shared" si="378"/>
        <v>325.1172908921933</v>
      </c>
      <c r="Z327" s="38"/>
      <c r="AA327" s="38"/>
      <c r="AB327" s="38"/>
      <c r="AC327" s="38"/>
      <c r="AD327" s="38"/>
      <c r="AE327" s="175"/>
      <c r="AF327" s="182"/>
      <c r="AG327" s="10">
        <f t="shared" si="359"/>
        <v>11838</v>
      </c>
      <c r="AH327" s="16">
        <f t="shared" si="379"/>
        <v>30</v>
      </c>
      <c r="AI327" s="16">
        <f t="shared" si="380"/>
        <v>265.1172908921933</v>
      </c>
      <c r="AJ327" s="10">
        <f t="shared" si="380"/>
        <v>30</v>
      </c>
      <c r="AK327" s="10">
        <f t="shared" si="381"/>
        <v>30</v>
      </c>
      <c r="AL327" s="10">
        <f t="shared" si="382"/>
        <v>0</v>
      </c>
      <c r="AM327" s="16">
        <f t="shared" si="360"/>
        <v>325.1172908921933</v>
      </c>
    </row>
    <row r="328" spans="2:44" ht="75" customHeight="1">
      <c r="B328" s="2">
        <v>248</v>
      </c>
      <c r="C328" s="35" t="s">
        <v>6</v>
      </c>
      <c r="D328" s="36"/>
      <c r="E328" s="2">
        <v>215</v>
      </c>
      <c r="F328" s="109" t="s">
        <v>161</v>
      </c>
      <c r="G328" s="109" t="s">
        <v>685</v>
      </c>
      <c r="H328" s="109" t="s">
        <v>327</v>
      </c>
      <c r="I328" s="2">
        <v>2017</v>
      </c>
      <c r="J328" s="37">
        <v>24</v>
      </c>
      <c r="K328" s="37">
        <v>17</v>
      </c>
      <c r="L328" s="38">
        <f t="shared" si="355"/>
        <v>408</v>
      </c>
      <c r="M328" s="39">
        <f t="shared" si="356"/>
        <v>37.918215613382898</v>
      </c>
      <c r="N328" s="38">
        <v>750</v>
      </c>
      <c r="O328" s="2">
        <v>15708</v>
      </c>
      <c r="P328" s="39">
        <f t="shared" si="357"/>
        <v>624057.99256505573</v>
      </c>
      <c r="Q328" s="41">
        <v>0.95</v>
      </c>
      <c r="R328" s="39">
        <v>1</v>
      </c>
      <c r="S328" s="39">
        <f t="shared" si="358"/>
        <v>592855.09293680289</v>
      </c>
      <c r="T328" s="129">
        <v>0.85</v>
      </c>
      <c r="U328" s="39">
        <f t="shared" si="296"/>
        <v>503.92682899628244</v>
      </c>
      <c r="V328" s="2">
        <v>30</v>
      </c>
      <c r="W328" s="2">
        <v>30</v>
      </c>
      <c r="X328" s="2">
        <v>750</v>
      </c>
      <c r="Y328" s="196">
        <f t="shared" si="378"/>
        <v>1313.9268289962824</v>
      </c>
      <c r="Z328" s="38"/>
      <c r="AA328" s="38"/>
      <c r="AB328" s="38"/>
      <c r="AC328" s="38"/>
      <c r="AD328" s="38"/>
      <c r="AE328" s="175"/>
      <c r="AF328" s="185"/>
      <c r="AG328" s="14">
        <f t="shared" si="359"/>
        <v>16458</v>
      </c>
      <c r="AH328" s="15">
        <f t="shared" si="379"/>
        <v>30</v>
      </c>
      <c r="AI328" s="15">
        <f t="shared" si="380"/>
        <v>503.92682899628244</v>
      </c>
      <c r="AJ328" s="14">
        <f t="shared" si="380"/>
        <v>30</v>
      </c>
      <c r="AK328" s="14">
        <f t="shared" si="381"/>
        <v>30</v>
      </c>
      <c r="AL328" s="14">
        <f t="shared" si="382"/>
        <v>750</v>
      </c>
      <c r="AM328" s="15">
        <f t="shared" si="360"/>
        <v>1313.9268289962824</v>
      </c>
      <c r="AN328" s="14"/>
      <c r="AO328" s="14"/>
      <c r="AP328" s="14"/>
      <c r="AQ328" s="14"/>
      <c r="AR328" s="14"/>
    </row>
    <row r="329" spans="2:44" ht="75" customHeight="1">
      <c r="B329" s="2">
        <v>249</v>
      </c>
      <c r="C329" s="35" t="s">
        <v>6</v>
      </c>
      <c r="D329" s="36"/>
      <c r="E329" s="2">
        <v>216</v>
      </c>
      <c r="F329" s="109" t="s">
        <v>161</v>
      </c>
      <c r="G329" s="109" t="s">
        <v>1321</v>
      </c>
      <c r="H329" s="109" t="s">
        <v>328</v>
      </c>
      <c r="I329" s="2">
        <v>2017</v>
      </c>
      <c r="J329" s="37">
        <v>25</v>
      </c>
      <c r="K329" s="37">
        <v>21</v>
      </c>
      <c r="L329" s="38">
        <f t="shared" si="355"/>
        <v>525</v>
      </c>
      <c r="M329" s="39">
        <f t="shared" si="356"/>
        <v>48.791821561338288</v>
      </c>
      <c r="N329" s="38">
        <v>750</v>
      </c>
      <c r="O329" s="2">
        <v>15708</v>
      </c>
      <c r="P329" s="39">
        <f t="shared" si="357"/>
        <v>803015.79925650556</v>
      </c>
      <c r="Q329" s="115">
        <v>0.95</v>
      </c>
      <c r="R329" s="39">
        <v>1</v>
      </c>
      <c r="S329" s="39">
        <f t="shared" si="358"/>
        <v>762865.0092936802</v>
      </c>
      <c r="T329" s="129">
        <v>0.85</v>
      </c>
      <c r="U329" s="39">
        <f t="shared" si="296"/>
        <v>648.43525789962814</v>
      </c>
      <c r="V329" s="2">
        <v>30</v>
      </c>
      <c r="W329" s="2">
        <v>30</v>
      </c>
      <c r="X329" s="2">
        <v>750</v>
      </c>
      <c r="Y329" s="196">
        <f t="shared" si="378"/>
        <v>1458.4352578996281</v>
      </c>
      <c r="Z329" s="38"/>
      <c r="AA329" s="38"/>
      <c r="AB329" s="38"/>
      <c r="AC329" s="38"/>
      <c r="AD329" s="38"/>
      <c r="AE329" s="175"/>
      <c r="AF329" s="182"/>
      <c r="AG329" s="10">
        <f t="shared" si="359"/>
        <v>16458</v>
      </c>
      <c r="AH329" s="16">
        <f t="shared" si="379"/>
        <v>30</v>
      </c>
      <c r="AI329" s="16">
        <f t="shared" si="380"/>
        <v>648.43525789962814</v>
      </c>
      <c r="AJ329" s="10">
        <f t="shared" si="380"/>
        <v>30</v>
      </c>
      <c r="AK329" s="10">
        <f t="shared" si="381"/>
        <v>30</v>
      </c>
      <c r="AL329" s="10">
        <f t="shared" si="382"/>
        <v>750</v>
      </c>
      <c r="AM329" s="16">
        <f t="shared" si="360"/>
        <v>1458.4352578996281</v>
      </c>
    </row>
    <row r="330" spans="2:44" ht="75" customHeight="1">
      <c r="B330" s="2">
        <v>250</v>
      </c>
      <c r="C330" s="35" t="s">
        <v>6</v>
      </c>
      <c r="D330" s="36"/>
      <c r="E330" s="2" t="s">
        <v>1597</v>
      </c>
      <c r="F330" s="109" t="s">
        <v>686</v>
      </c>
      <c r="G330" s="109" t="s">
        <v>7</v>
      </c>
      <c r="H330" s="109" t="s">
        <v>329</v>
      </c>
      <c r="I330" s="2">
        <v>2006</v>
      </c>
      <c r="J330" s="37">
        <v>25</v>
      </c>
      <c r="K330" s="37">
        <v>19</v>
      </c>
      <c r="L330" s="38">
        <f t="shared" ref="L330" si="383">J330*K330</f>
        <v>475</v>
      </c>
      <c r="M330" s="39">
        <f t="shared" ref="M330" si="384">L330/10.76</f>
        <v>44.144981412639403</v>
      </c>
      <c r="N330" s="38">
        <v>750</v>
      </c>
      <c r="O330" s="2">
        <v>15708</v>
      </c>
      <c r="P330" s="39">
        <f t="shared" ref="P330" si="385">M330*AG330</f>
        <v>726538.10408921924</v>
      </c>
      <c r="Q330" s="41">
        <v>0.8</v>
      </c>
      <c r="R330" s="39">
        <v>1</v>
      </c>
      <c r="S330" s="39">
        <f t="shared" ref="S330" si="386">M330*AG330*Q330*R330</f>
        <v>581230.48327137541</v>
      </c>
      <c r="T330" s="129">
        <v>0.85</v>
      </c>
      <c r="U330" s="39">
        <f t="shared" ref="U330" si="387">S330/1000*T330</f>
        <v>494.04591078066909</v>
      </c>
      <c r="V330" s="2">
        <v>40</v>
      </c>
      <c r="W330" s="2">
        <v>40</v>
      </c>
      <c r="X330" s="2">
        <v>750</v>
      </c>
      <c r="Y330" s="196">
        <f t="shared" si="378"/>
        <v>1324.0459107806691</v>
      </c>
      <c r="Z330" s="38"/>
      <c r="AA330" s="38"/>
      <c r="AB330" s="38"/>
      <c r="AC330" s="38"/>
      <c r="AD330" s="38"/>
      <c r="AE330" s="176" t="s">
        <v>1659</v>
      </c>
      <c r="AF330" s="185"/>
      <c r="AG330" s="14">
        <f t="shared" ref="AG330" si="388">SUM(N330:O330)</f>
        <v>16458</v>
      </c>
      <c r="AH330" s="15">
        <f t="shared" si="379"/>
        <v>40</v>
      </c>
      <c r="AI330" s="15">
        <f t="shared" ref="AI330" si="389">U330+0</f>
        <v>494.04591078066909</v>
      </c>
      <c r="AJ330" s="14">
        <f t="shared" ref="AJ330" si="390">V330+0</f>
        <v>40</v>
      </c>
      <c r="AK330" s="14">
        <f t="shared" si="381"/>
        <v>40</v>
      </c>
      <c r="AL330" s="14">
        <f t="shared" si="382"/>
        <v>750</v>
      </c>
      <c r="AM330" s="15">
        <f t="shared" ref="AM330" si="391">AI330+AJ330+AK330+AL330</f>
        <v>1324.0459107806691</v>
      </c>
      <c r="AN330" s="14"/>
      <c r="AO330" s="14"/>
      <c r="AP330" s="14"/>
      <c r="AQ330" s="14"/>
      <c r="AR330" s="14"/>
    </row>
    <row r="331" spans="2:44" ht="75" customHeight="1">
      <c r="B331" s="2"/>
      <c r="C331" s="35" t="s">
        <v>6</v>
      </c>
      <c r="D331" s="36"/>
      <c r="E331" s="2" t="s">
        <v>1661</v>
      </c>
      <c r="F331" s="86" t="s">
        <v>1660</v>
      </c>
      <c r="G331" s="109" t="s">
        <v>7</v>
      </c>
      <c r="H331" s="109" t="s">
        <v>1598</v>
      </c>
      <c r="I331" s="2">
        <v>2006</v>
      </c>
      <c r="J331" s="37">
        <v>13</v>
      </c>
      <c r="K331" s="37">
        <v>20</v>
      </c>
      <c r="L331" s="38">
        <f t="shared" si="355"/>
        <v>260</v>
      </c>
      <c r="M331" s="39">
        <f t="shared" si="356"/>
        <v>24.1635687732342</v>
      </c>
      <c r="N331" s="38">
        <v>750</v>
      </c>
      <c r="O331" s="2">
        <v>15708</v>
      </c>
      <c r="P331" s="39">
        <f t="shared" si="357"/>
        <v>397684.01486988849</v>
      </c>
      <c r="Q331" s="41">
        <v>0.8</v>
      </c>
      <c r="R331" s="39">
        <v>1</v>
      </c>
      <c r="S331" s="39">
        <f t="shared" si="358"/>
        <v>318147.21189591079</v>
      </c>
      <c r="T331" s="129">
        <v>0.85</v>
      </c>
      <c r="U331" s="39">
        <f t="shared" si="296"/>
        <v>270.4251301115242</v>
      </c>
      <c r="V331" s="2">
        <v>30</v>
      </c>
      <c r="W331" s="2">
        <v>30</v>
      </c>
      <c r="X331" s="2">
        <v>750</v>
      </c>
      <c r="Y331" s="196">
        <f t="shared" si="378"/>
        <v>1080.4251301115241</v>
      </c>
      <c r="Z331" s="38"/>
      <c r="AA331" s="38"/>
      <c r="AB331" s="38"/>
      <c r="AC331" s="38"/>
      <c r="AD331" s="38"/>
      <c r="AE331" s="176" t="s">
        <v>1659</v>
      </c>
      <c r="AF331" s="185"/>
      <c r="AG331" s="14">
        <f t="shared" si="359"/>
        <v>16458</v>
      </c>
      <c r="AH331" s="15">
        <f t="shared" si="379"/>
        <v>30</v>
      </c>
      <c r="AI331" s="15">
        <f t="shared" si="380"/>
        <v>270.4251301115242</v>
      </c>
      <c r="AJ331" s="14">
        <f t="shared" si="380"/>
        <v>30</v>
      </c>
      <c r="AK331" s="14">
        <f t="shared" si="381"/>
        <v>30</v>
      </c>
      <c r="AL331" s="14">
        <f t="shared" si="382"/>
        <v>750</v>
      </c>
      <c r="AM331" s="15">
        <f t="shared" si="360"/>
        <v>1080.4251301115241</v>
      </c>
      <c r="AN331" s="14"/>
      <c r="AO331" s="14"/>
      <c r="AP331" s="14"/>
      <c r="AQ331" s="14"/>
      <c r="AR331" s="14"/>
    </row>
    <row r="332" spans="2:44" ht="75" customHeight="1">
      <c r="B332" s="2"/>
      <c r="C332" s="35" t="s">
        <v>6</v>
      </c>
      <c r="D332" s="36"/>
      <c r="E332" s="2" t="s">
        <v>1662</v>
      </c>
      <c r="F332" s="109" t="s">
        <v>1658</v>
      </c>
      <c r="G332" s="109" t="s">
        <v>7</v>
      </c>
      <c r="H332" s="109" t="s">
        <v>1598</v>
      </c>
      <c r="I332" s="2">
        <v>2006</v>
      </c>
      <c r="J332" s="37">
        <v>12</v>
      </c>
      <c r="K332" s="37">
        <v>20</v>
      </c>
      <c r="L332" s="38">
        <f t="shared" ref="L332" si="392">J332*K332</f>
        <v>240</v>
      </c>
      <c r="M332" s="39">
        <f t="shared" ref="M332" si="393">L332/10.76</f>
        <v>22.304832713754646</v>
      </c>
      <c r="N332" s="38">
        <v>750</v>
      </c>
      <c r="O332" s="2">
        <v>15708</v>
      </c>
      <c r="P332" s="39">
        <f t="shared" ref="P332" si="394">M332*AG332</f>
        <v>367092.93680297397</v>
      </c>
      <c r="Q332" s="41">
        <v>0.8</v>
      </c>
      <c r="R332" s="39">
        <v>1</v>
      </c>
      <c r="S332" s="39">
        <f t="shared" ref="S332" si="395">M332*AG332*Q332*R332</f>
        <v>293674.3494423792</v>
      </c>
      <c r="T332" s="129">
        <v>0.85</v>
      </c>
      <c r="U332" s="39">
        <f t="shared" ref="U332" si="396">S332/1000*T332</f>
        <v>249.6231970260223</v>
      </c>
      <c r="V332" s="2">
        <v>30</v>
      </c>
      <c r="W332" s="2">
        <v>30</v>
      </c>
      <c r="X332" s="2">
        <v>200</v>
      </c>
      <c r="Y332" s="196">
        <f t="shared" ref="Y332" si="397">U332+V332+W332+X332</f>
        <v>509.6231970260223</v>
      </c>
      <c r="Z332" s="38"/>
      <c r="AA332" s="38"/>
      <c r="AB332" s="38"/>
      <c r="AC332" s="38"/>
      <c r="AD332" s="38"/>
      <c r="AE332" s="176" t="s">
        <v>1659</v>
      </c>
      <c r="AF332" s="185"/>
      <c r="AG332" s="14">
        <f t="shared" ref="AG332" si="398">SUM(N332:O332)</f>
        <v>16458</v>
      </c>
      <c r="AH332" s="15">
        <f t="shared" ref="AH332" si="399">V332+0</f>
        <v>30</v>
      </c>
      <c r="AI332" s="15">
        <f t="shared" ref="AI332" si="400">U332+0</f>
        <v>249.6231970260223</v>
      </c>
      <c r="AJ332" s="14">
        <f t="shared" ref="AJ332" si="401">V332+0</f>
        <v>30</v>
      </c>
      <c r="AK332" s="14">
        <f t="shared" ref="AK332" si="402">V332+0</f>
        <v>30</v>
      </c>
      <c r="AL332" s="14">
        <f t="shared" ref="AL332" si="403">X332+0</f>
        <v>200</v>
      </c>
      <c r="AM332" s="15">
        <f t="shared" ref="AM332" si="404">AI332+AJ332+AK332+AL332</f>
        <v>509.6231970260223</v>
      </c>
      <c r="AN332" s="14"/>
      <c r="AO332" s="14"/>
      <c r="AP332" s="14"/>
      <c r="AQ332" s="14"/>
      <c r="AR332" s="14"/>
    </row>
    <row r="333" spans="2:44" ht="75" customHeight="1">
      <c r="B333" s="259" t="s">
        <v>915</v>
      </c>
      <c r="C333" s="259"/>
      <c r="D333" s="259"/>
      <c r="E333" s="259"/>
      <c r="F333" s="259"/>
      <c r="G333" s="259"/>
      <c r="H333" s="259"/>
      <c r="I333" s="259"/>
      <c r="J333" s="259"/>
      <c r="K333" s="259"/>
      <c r="L333" s="259"/>
      <c r="M333" s="259"/>
      <c r="N333" s="259"/>
      <c r="O333" s="259"/>
      <c r="P333" s="259"/>
      <c r="Q333" s="259"/>
      <c r="R333" s="259"/>
      <c r="S333" s="259"/>
      <c r="T333" s="129"/>
      <c r="U333" s="39">
        <f>SUM(U326:U331)</f>
        <v>2673.3960878252783</v>
      </c>
      <c r="V333" s="81">
        <f>SUM(V326:V331)</f>
        <v>190</v>
      </c>
      <c r="W333" s="81">
        <f>SUM(W326:W331)</f>
        <v>190</v>
      </c>
      <c r="X333" s="81">
        <f>SUM(X326:X331)</f>
        <v>3750</v>
      </c>
      <c r="Y333" s="196">
        <f>SUM(Y326:Y331)</f>
        <v>6803.3960878252783</v>
      </c>
      <c r="Z333" s="38"/>
      <c r="AA333" s="38"/>
      <c r="AB333" s="38"/>
      <c r="AC333" s="38"/>
      <c r="AD333" s="38"/>
      <c r="AE333" s="175"/>
      <c r="AF333" s="184"/>
      <c r="AG333" s="11"/>
      <c r="AH333" s="12"/>
      <c r="AI333" s="12">
        <f>तेरीज!D51+0</f>
        <v>2673.3960878252783</v>
      </c>
      <c r="AJ333" s="11"/>
      <c r="AK333" s="11"/>
      <c r="AL333" s="11"/>
      <c r="AM333" s="12"/>
      <c r="AN333" s="11"/>
      <c r="AO333" s="11"/>
      <c r="AP333" s="11"/>
      <c r="AQ333" s="11"/>
      <c r="AR333" s="11"/>
    </row>
    <row r="334" spans="2:44" ht="75" customHeight="1">
      <c r="B334" s="2">
        <v>251</v>
      </c>
      <c r="C334" s="35" t="s">
        <v>6</v>
      </c>
      <c r="D334" s="36"/>
      <c r="E334" s="2">
        <v>218</v>
      </c>
      <c r="F334" s="109" t="s">
        <v>687</v>
      </c>
      <c r="G334" s="109" t="s">
        <v>7</v>
      </c>
      <c r="H334" s="109" t="s">
        <v>330</v>
      </c>
      <c r="I334" s="2">
        <v>2001</v>
      </c>
      <c r="J334" s="37">
        <v>20</v>
      </c>
      <c r="K334" s="37">
        <v>33</v>
      </c>
      <c r="L334" s="38">
        <f t="shared" si="355"/>
        <v>660</v>
      </c>
      <c r="M334" s="39">
        <f t="shared" si="356"/>
        <v>61.338289962825279</v>
      </c>
      <c r="N334" s="81">
        <v>750</v>
      </c>
      <c r="O334" s="2">
        <v>19360</v>
      </c>
      <c r="P334" s="39">
        <f t="shared" si="357"/>
        <v>1233513.0111524165</v>
      </c>
      <c r="Q334" s="41">
        <v>0.8</v>
      </c>
      <c r="R334" s="39">
        <v>1</v>
      </c>
      <c r="S334" s="39">
        <f t="shared" si="358"/>
        <v>986810.40892193327</v>
      </c>
      <c r="T334" s="129">
        <v>1.35</v>
      </c>
      <c r="U334" s="39">
        <f t="shared" si="296"/>
        <v>1332.1940520446099</v>
      </c>
      <c r="V334" s="2">
        <v>30</v>
      </c>
      <c r="W334" s="2">
        <v>30</v>
      </c>
      <c r="X334" s="2">
        <v>750</v>
      </c>
      <c r="Y334" s="196">
        <f>U334+V334+W334+X334</f>
        <v>2142.1940520446096</v>
      </c>
      <c r="Z334" s="38"/>
      <c r="AA334" s="38"/>
      <c r="AB334" s="38"/>
      <c r="AC334" s="38"/>
      <c r="AD334" s="38"/>
      <c r="AE334" s="175"/>
      <c r="AF334" s="185"/>
      <c r="AG334" s="14">
        <f t="shared" si="359"/>
        <v>20110</v>
      </c>
      <c r="AH334" s="15">
        <f>V334+0</f>
        <v>30</v>
      </c>
      <c r="AI334" s="15">
        <f t="shared" ref="AI334:AJ336" si="405">U334+0</f>
        <v>1332.1940520446099</v>
      </c>
      <c r="AJ334" s="14">
        <f t="shared" si="405"/>
        <v>30</v>
      </c>
      <c r="AK334" s="14">
        <f>V334+0</f>
        <v>30</v>
      </c>
      <c r="AL334" s="14">
        <f>X334+0</f>
        <v>750</v>
      </c>
      <c r="AM334" s="15">
        <f t="shared" si="360"/>
        <v>2142.1940520446096</v>
      </c>
      <c r="AN334" s="14"/>
      <c r="AO334" s="14"/>
      <c r="AP334" s="14"/>
      <c r="AQ334" s="14"/>
      <c r="AR334" s="14"/>
    </row>
    <row r="335" spans="2:44" ht="75" customHeight="1">
      <c r="B335" s="2">
        <v>252</v>
      </c>
      <c r="C335" s="35" t="s">
        <v>6</v>
      </c>
      <c r="D335" s="36"/>
      <c r="E335" s="2">
        <v>219</v>
      </c>
      <c r="F335" s="109" t="s">
        <v>1691</v>
      </c>
      <c r="G335" s="109" t="s">
        <v>7</v>
      </c>
      <c r="H335" s="109" t="s">
        <v>331</v>
      </c>
      <c r="I335" s="2">
        <v>2017</v>
      </c>
      <c r="J335" s="37">
        <v>16</v>
      </c>
      <c r="K335" s="37">
        <v>19</v>
      </c>
      <c r="L335" s="38">
        <f t="shared" si="355"/>
        <v>304</v>
      </c>
      <c r="M335" s="39">
        <f t="shared" si="356"/>
        <v>28.25278810408922</v>
      </c>
      <c r="N335" s="38">
        <v>750</v>
      </c>
      <c r="O335" s="2">
        <v>11088</v>
      </c>
      <c r="P335" s="39">
        <f t="shared" si="357"/>
        <v>334456.50557620818</v>
      </c>
      <c r="Q335" s="41">
        <v>0.95</v>
      </c>
      <c r="R335" s="39">
        <v>1</v>
      </c>
      <c r="S335" s="39">
        <f t="shared" si="358"/>
        <v>317733.68029739778</v>
      </c>
      <c r="T335" s="129">
        <v>0.75</v>
      </c>
      <c r="U335" s="39">
        <f t="shared" si="296"/>
        <v>238.30026022304833</v>
      </c>
      <c r="V335" s="2">
        <v>30</v>
      </c>
      <c r="W335" s="2">
        <v>30</v>
      </c>
      <c r="X335" s="2">
        <v>750</v>
      </c>
      <c r="Y335" s="196">
        <f>U335+V335+W335+X335</f>
        <v>1048.3002602230483</v>
      </c>
      <c r="Z335" s="38"/>
      <c r="AA335" s="38"/>
      <c r="AB335" s="38"/>
      <c r="AC335" s="38"/>
      <c r="AD335" s="38"/>
      <c r="AE335" s="176" t="s">
        <v>1692</v>
      </c>
      <c r="AF335" s="185"/>
      <c r="AG335" s="14">
        <f t="shared" si="359"/>
        <v>11838</v>
      </c>
      <c r="AH335" s="15">
        <f>V335+0</f>
        <v>30</v>
      </c>
      <c r="AI335" s="15">
        <f t="shared" si="405"/>
        <v>238.30026022304833</v>
      </c>
      <c r="AJ335" s="14">
        <f t="shared" si="405"/>
        <v>30</v>
      </c>
      <c r="AK335" s="14">
        <f>V335+0</f>
        <v>30</v>
      </c>
      <c r="AL335" s="14">
        <f>X335+0</f>
        <v>750</v>
      </c>
      <c r="AM335" s="15">
        <f t="shared" si="360"/>
        <v>1048.3002602230483</v>
      </c>
      <c r="AN335" s="14"/>
      <c r="AO335" s="14"/>
      <c r="AP335" s="14"/>
      <c r="AQ335" s="14"/>
      <c r="AR335" s="14"/>
    </row>
    <row r="336" spans="2:44" ht="75" customHeight="1">
      <c r="B336" s="2">
        <v>253</v>
      </c>
      <c r="C336" s="35" t="s">
        <v>6</v>
      </c>
      <c r="D336" s="36"/>
      <c r="E336" s="36" t="s">
        <v>1356</v>
      </c>
      <c r="F336" s="109" t="s">
        <v>161</v>
      </c>
      <c r="G336" s="109" t="s">
        <v>1557</v>
      </c>
      <c r="H336" s="109" t="s">
        <v>1558</v>
      </c>
      <c r="I336" s="2">
        <v>2024</v>
      </c>
      <c r="J336" s="37">
        <v>21</v>
      </c>
      <c r="K336" s="37">
        <v>12</v>
      </c>
      <c r="L336" s="38">
        <f t="shared" si="355"/>
        <v>252</v>
      </c>
      <c r="M336" s="39">
        <f t="shared" si="356"/>
        <v>23.42007434944238</v>
      </c>
      <c r="N336" s="38">
        <v>750</v>
      </c>
      <c r="O336" s="2">
        <v>15708</v>
      </c>
      <c r="P336" s="39">
        <f t="shared" si="357"/>
        <v>385447.58364312269</v>
      </c>
      <c r="Q336" s="41">
        <v>1</v>
      </c>
      <c r="R336" s="39">
        <v>1</v>
      </c>
      <c r="S336" s="39">
        <f t="shared" si="358"/>
        <v>385447.58364312269</v>
      </c>
      <c r="T336" s="129">
        <v>0.85</v>
      </c>
      <c r="U336" s="39">
        <f t="shared" si="296"/>
        <v>327.63044609665428</v>
      </c>
      <c r="V336" s="2">
        <v>30</v>
      </c>
      <c r="W336" s="2">
        <v>30</v>
      </c>
      <c r="X336" s="2">
        <v>200</v>
      </c>
      <c r="Y336" s="196">
        <f>U336+V336+W336+X336</f>
        <v>587.63044609665428</v>
      </c>
      <c r="Z336" s="38"/>
      <c r="AA336" s="38"/>
      <c r="AB336" s="38"/>
      <c r="AC336" s="38"/>
      <c r="AD336" s="38"/>
      <c r="AE336" s="176" t="s">
        <v>1652</v>
      </c>
      <c r="AF336" s="185"/>
      <c r="AG336" s="14">
        <f t="shared" si="359"/>
        <v>16458</v>
      </c>
      <c r="AH336" s="15">
        <f>V336+0</f>
        <v>30</v>
      </c>
      <c r="AI336" s="15">
        <f t="shared" si="405"/>
        <v>327.63044609665428</v>
      </c>
      <c r="AJ336" s="14">
        <f t="shared" si="405"/>
        <v>30</v>
      </c>
      <c r="AK336" s="14">
        <f>V336+0</f>
        <v>30</v>
      </c>
      <c r="AL336" s="14">
        <f>X336+0</f>
        <v>200</v>
      </c>
      <c r="AM336" s="15">
        <f t="shared" si="360"/>
        <v>587.63044609665428</v>
      </c>
      <c r="AN336" s="14"/>
      <c r="AO336" s="14"/>
      <c r="AP336" s="14"/>
      <c r="AQ336" s="14"/>
      <c r="AR336" s="14"/>
    </row>
    <row r="337" spans="2:44" ht="75" customHeight="1">
      <c r="B337" s="2">
        <v>254</v>
      </c>
      <c r="C337" s="35" t="s">
        <v>6</v>
      </c>
      <c r="D337" s="36"/>
      <c r="E337" s="36" t="s">
        <v>1355</v>
      </c>
      <c r="F337" s="109" t="s">
        <v>161</v>
      </c>
      <c r="G337" s="109" t="s">
        <v>1297</v>
      </c>
      <c r="H337" s="109" t="s">
        <v>1635</v>
      </c>
      <c r="I337" s="2">
        <v>2025</v>
      </c>
      <c r="J337" s="37">
        <v>21</v>
      </c>
      <c r="K337" s="37">
        <v>12</v>
      </c>
      <c r="L337" s="38">
        <f t="shared" ref="L337" si="406">J337*K337</f>
        <v>252</v>
      </c>
      <c r="M337" s="39">
        <f t="shared" ref="M337" si="407">L337/10.76</f>
        <v>23.42007434944238</v>
      </c>
      <c r="N337" s="38">
        <v>750</v>
      </c>
      <c r="O337" s="2">
        <v>15708</v>
      </c>
      <c r="P337" s="39">
        <f t="shared" ref="P337" si="408">M337*AG337</f>
        <v>385447.58364312269</v>
      </c>
      <c r="Q337" s="41">
        <v>1</v>
      </c>
      <c r="R337" s="39">
        <v>1</v>
      </c>
      <c r="S337" s="39">
        <f t="shared" ref="S337" si="409">M337*AG337*Q337*R337</f>
        <v>385447.58364312269</v>
      </c>
      <c r="T337" s="129">
        <v>0.85</v>
      </c>
      <c r="U337" s="39">
        <f t="shared" ref="U337" si="410">S337/1000*T337</f>
        <v>327.63044609665428</v>
      </c>
      <c r="V337" s="2">
        <v>30</v>
      </c>
      <c r="W337" s="2">
        <v>30</v>
      </c>
      <c r="X337" s="2">
        <v>200</v>
      </c>
      <c r="Y337" s="196">
        <f t="shared" ref="Y337" si="411">U337+V337+W337+X337</f>
        <v>587.63044609665428</v>
      </c>
      <c r="Z337" s="38"/>
      <c r="AA337" s="38"/>
      <c r="AB337" s="38"/>
      <c r="AC337" s="38"/>
      <c r="AD337" s="38"/>
      <c r="AE337" s="175"/>
      <c r="AF337" s="185"/>
      <c r="AG337" s="14">
        <f t="shared" ref="AG337" si="412">SUM(N337:O337)</f>
        <v>16458</v>
      </c>
      <c r="AH337" s="15">
        <f t="shared" ref="AH337" si="413">V337+0</f>
        <v>30</v>
      </c>
      <c r="AI337" s="15">
        <f t="shared" ref="AI337" si="414">U337+0</f>
        <v>327.63044609665428</v>
      </c>
      <c r="AJ337" s="14">
        <f t="shared" ref="AJ337" si="415">V337+0</f>
        <v>30</v>
      </c>
      <c r="AK337" s="14">
        <f t="shared" ref="AK337" si="416">V337+0</f>
        <v>30</v>
      </c>
      <c r="AL337" s="14">
        <f t="shared" ref="AL337" si="417">X337+0</f>
        <v>200</v>
      </c>
      <c r="AM337" s="15">
        <f t="shared" ref="AM337" si="418">AI337+AJ337+AK337+AL337</f>
        <v>587.63044609665428</v>
      </c>
      <c r="AN337" s="14"/>
      <c r="AO337" s="14"/>
      <c r="AP337" s="14"/>
      <c r="AQ337" s="14"/>
      <c r="AR337" s="14"/>
    </row>
    <row r="338" spans="2:44" ht="75" customHeight="1">
      <c r="B338" s="2">
        <v>255</v>
      </c>
      <c r="C338" s="35" t="s">
        <v>6</v>
      </c>
      <c r="D338" s="36"/>
      <c r="E338" s="36" t="s">
        <v>1269</v>
      </c>
      <c r="F338" s="109" t="s">
        <v>1738</v>
      </c>
      <c r="G338" s="109" t="s">
        <v>688</v>
      </c>
      <c r="H338" s="109" t="s">
        <v>1645</v>
      </c>
      <c r="I338" s="2">
        <v>2025</v>
      </c>
      <c r="J338" s="37">
        <v>21</v>
      </c>
      <c r="K338" s="37">
        <v>12</v>
      </c>
      <c r="L338" s="38">
        <f t="shared" si="355"/>
        <v>252</v>
      </c>
      <c r="M338" s="39">
        <f t="shared" si="356"/>
        <v>23.42007434944238</v>
      </c>
      <c r="N338" s="38">
        <v>750</v>
      </c>
      <c r="O338" s="2">
        <v>15708</v>
      </c>
      <c r="P338" s="39">
        <f t="shared" si="357"/>
        <v>385447.58364312269</v>
      </c>
      <c r="Q338" s="41">
        <v>1</v>
      </c>
      <c r="R338" s="39">
        <v>1</v>
      </c>
      <c r="S338" s="39">
        <f t="shared" si="358"/>
        <v>385447.58364312269</v>
      </c>
      <c r="T338" s="129">
        <v>0.85</v>
      </c>
      <c r="U338" s="39">
        <f t="shared" si="296"/>
        <v>327.63044609665428</v>
      </c>
      <c r="V338" s="2">
        <v>30</v>
      </c>
      <c r="W338" s="2">
        <v>30</v>
      </c>
      <c r="X338" s="2">
        <v>750</v>
      </c>
      <c r="Y338" s="196">
        <f>U338+V338+W338+X338</f>
        <v>1137.6304460966544</v>
      </c>
      <c r="Z338" s="38"/>
      <c r="AA338" s="38"/>
      <c r="AB338" s="38"/>
      <c r="AC338" s="38"/>
      <c r="AD338" s="38"/>
      <c r="AE338" s="175"/>
      <c r="AF338" s="182"/>
      <c r="AG338" s="10">
        <f t="shared" si="359"/>
        <v>16458</v>
      </c>
      <c r="AH338" s="16">
        <f>V338+0</f>
        <v>30</v>
      </c>
      <c r="AI338" s="16">
        <f>U338+0</f>
        <v>327.63044609665428</v>
      </c>
      <c r="AJ338" s="10">
        <f>V338+0</f>
        <v>30</v>
      </c>
      <c r="AK338" s="10">
        <f>V338+0</f>
        <v>30</v>
      </c>
      <c r="AL338" s="10">
        <f>X338+0</f>
        <v>750</v>
      </c>
      <c r="AM338" s="16">
        <f t="shared" si="360"/>
        <v>1137.6304460966544</v>
      </c>
    </row>
    <row r="339" spans="2:44" ht="75" customHeight="1">
      <c r="B339" s="259" t="s">
        <v>915</v>
      </c>
      <c r="C339" s="259"/>
      <c r="D339" s="259"/>
      <c r="E339" s="259"/>
      <c r="F339" s="259"/>
      <c r="G339" s="259"/>
      <c r="H339" s="259"/>
      <c r="I339" s="259"/>
      <c r="J339" s="259"/>
      <c r="K339" s="259"/>
      <c r="L339" s="259"/>
      <c r="M339" s="259"/>
      <c r="N339" s="259"/>
      <c r="O339" s="259"/>
      <c r="P339" s="259"/>
      <c r="Q339" s="259"/>
      <c r="R339" s="259"/>
      <c r="S339" s="259"/>
      <c r="T339" s="129"/>
      <c r="U339" s="39">
        <f>SUM(U334:U338)</f>
        <v>2553.3856505576214</v>
      </c>
      <c r="V339" s="81">
        <f>SUM(V334:V338)</f>
        <v>150</v>
      </c>
      <c r="W339" s="81">
        <f>SUM(W334:W338)</f>
        <v>150</v>
      </c>
      <c r="X339" s="81">
        <f>SUM(X334:X338)</f>
        <v>2650</v>
      </c>
      <c r="Y339" s="196">
        <f>SUM(Y334:Y338)</f>
        <v>5503.3856505576205</v>
      </c>
      <c r="Z339" s="38"/>
      <c r="AA339" s="38"/>
      <c r="AB339" s="38"/>
      <c r="AC339" s="38"/>
      <c r="AD339" s="38"/>
      <c r="AE339" s="175"/>
      <c r="AF339" s="182"/>
      <c r="AG339" s="10"/>
      <c r="AH339" s="16"/>
      <c r="AI339" s="16">
        <f>तेरीज!D52+0</f>
        <v>2553.3856505576214</v>
      </c>
      <c r="AJ339" s="10"/>
      <c r="AK339" s="10"/>
      <c r="AL339" s="10"/>
      <c r="AM339" s="16"/>
    </row>
    <row r="340" spans="2:44" ht="75" customHeight="1">
      <c r="B340" s="2">
        <v>256</v>
      </c>
      <c r="C340" s="35" t="s">
        <v>6</v>
      </c>
      <c r="D340" s="36"/>
      <c r="E340" s="36" t="s">
        <v>1270</v>
      </c>
      <c r="F340" s="109" t="s">
        <v>1737</v>
      </c>
      <c r="G340" s="109" t="s">
        <v>1290</v>
      </c>
      <c r="H340" s="109" t="s">
        <v>1645</v>
      </c>
      <c r="I340" s="2">
        <v>2025</v>
      </c>
      <c r="J340" s="37">
        <v>21</v>
      </c>
      <c r="K340" s="37">
        <v>12</v>
      </c>
      <c r="L340" s="38">
        <f t="shared" ref="L340" si="419">J340*K340</f>
        <v>252</v>
      </c>
      <c r="M340" s="39">
        <f t="shared" ref="M340" si="420">L340/10.76</f>
        <v>23.42007434944238</v>
      </c>
      <c r="N340" s="38">
        <v>750</v>
      </c>
      <c r="O340" s="2">
        <v>15708</v>
      </c>
      <c r="P340" s="39">
        <f t="shared" ref="P340" si="421">M340*AG340</f>
        <v>385447.58364312269</v>
      </c>
      <c r="Q340" s="41">
        <v>1</v>
      </c>
      <c r="R340" s="39">
        <v>1</v>
      </c>
      <c r="S340" s="39">
        <f t="shared" ref="S340" si="422">M340*AG340*Q340*R340</f>
        <v>385447.58364312269</v>
      </c>
      <c r="T340" s="129">
        <v>0.85</v>
      </c>
      <c r="U340" s="39">
        <f t="shared" ref="U340" si="423">S340/1000*T340</f>
        <v>327.63044609665428</v>
      </c>
      <c r="V340" s="2">
        <v>30</v>
      </c>
      <c r="W340" s="2">
        <v>30</v>
      </c>
      <c r="X340" s="2">
        <v>200</v>
      </c>
      <c r="Y340" s="196">
        <f t="shared" ref="Y340" si="424">U340+V340+W340+X340</f>
        <v>587.63044609665428</v>
      </c>
      <c r="Z340" s="38"/>
      <c r="AA340" s="38"/>
      <c r="AB340" s="38"/>
      <c r="AC340" s="38"/>
      <c r="AD340" s="38"/>
      <c r="AE340" s="175"/>
      <c r="AF340" s="182"/>
      <c r="AG340" s="10">
        <f t="shared" ref="AG340" si="425">SUM(N340:O340)</f>
        <v>16458</v>
      </c>
      <c r="AH340" s="16">
        <f t="shared" ref="AH340" si="426">V340+0</f>
        <v>30</v>
      </c>
      <c r="AI340" s="16">
        <f t="shared" ref="AI340" si="427">U340+0</f>
        <v>327.63044609665428</v>
      </c>
      <c r="AJ340" s="10">
        <f t="shared" ref="AJ340" si="428">V340+0</f>
        <v>30</v>
      </c>
      <c r="AK340" s="10">
        <f t="shared" ref="AK340" si="429">V340+0</f>
        <v>30</v>
      </c>
      <c r="AL340" s="10">
        <f t="shared" ref="AL340" si="430">X340+0</f>
        <v>200</v>
      </c>
      <c r="AM340" s="16">
        <f t="shared" ref="AM340" si="431">AI340+AJ340+AK340+AL340</f>
        <v>587.63044609665428</v>
      </c>
    </row>
    <row r="341" spans="2:44" ht="75" customHeight="1">
      <c r="B341" s="2">
        <v>257</v>
      </c>
      <c r="C341" s="35" t="s">
        <v>6</v>
      </c>
      <c r="D341" s="36"/>
      <c r="E341" s="36" t="s">
        <v>1271</v>
      </c>
      <c r="F341" s="109" t="s">
        <v>1912</v>
      </c>
      <c r="G341" s="109" t="s">
        <v>1913</v>
      </c>
      <c r="H341" s="109" t="s">
        <v>1875</v>
      </c>
      <c r="I341" s="2">
        <v>2026</v>
      </c>
      <c r="J341" s="37">
        <v>21</v>
      </c>
      <c r="K341" s="37">
        <v>12</v>
      </c>
      <c r="L341" s="38">
        <f t="shared" ref="L341:L342" si="432">J341*K341</f>
        <v>252</v>
      </c>
      <c r="M341" s="39">
        <f t="shared" ref="M341:M342" si="433">L341/10.76</f>
        <v>23.42007434944238</v>
      </c>
      <c r="N341" s="38">
        <v>750</v>
      </c>
      <c r="O341" s="2">
        <v>15708</v>
      </c>
      <c r="P341" s="39">
        <f t="shared" ref="P341:P342" si="434">M341*AG341</f>
        <v>385447.58364312269</v>
      </c>
      <c r="Q341" s="41">
        <v>1</v>
      </c>
      <c r="R341" s="39">
        <v>1</v>
      </c>
      <c r="S341" s="39">
        <f t="shared" ref="S341:S342" si="435">M341*AG341*Q341*R341</f>
        <v>385447.58364312269</v>
      </c>
      <c r="T341" s="129">
        <v>0.85</v>
      </c>
      <c r="U341" s="39">
        <f t="shared" ref="U341:U342" si="436">S341/1000*T341</f>
        <v>327.63044609665428</v>
      </c>
      <c r="V341" s="2">
        <v>30</v>
      </c>
      <c r="W341" s="2">
        <v>30</v>
      </c>
      <c r="X341" s="2">
        <v>750</v>
      </c>
      <c r="Y341" s="196">
        <f t="shared" ref="Y341" si="437">U341+V341+W341+X341</f>
        <v>1137.6304460966544</v>
      </c>
      <c r="Z341" s="38"/>
      <c r="AA341" s="38"/>
      <c r="AB341" s="38"/>
      <c r="AC341" s="38"/>
      <c r="AD341" s="38"/>
      <c r="AE341" s="175"/>
      <c r="AF341" s="182"/>
      <c r="AG341" s="10">
        <f t="shared" ref="AG341" si="438">SUM(N341:O341)</f>
        <v>16458</v>
      </c>
      <c r="AH341" s="16">
        <f t="shared" ref="AH341" si="439">V341+0</f>
        <v>30</v>
      </c>
      <c r="AI341" s="16">
        <f t="shared" ref="AI341:AI342" si="440">U341+0</f>
        <v>327.63044609665428</v>
      </c>
      <c r="AJ341" s="10">
        <f t="shared" ref="AJ341:AJ342" si="441">V341+0</f>
        <v>30</v>
      </c>
      <c r="AK341" s="10">
        <f t="shared" ref="AK341" si="442">V341+0</f>
        <v>30</v>
      </c>
      <c r="AL341" s="10">
        <f t="shared" ref="AL341" si="443">X341+0</f>
        <v>750</v>
      </c>
      <c r="AM341" s="16">
        <f t="shared" ref="AM341:AM342" si="444">AI341+AJ341+AK341+AL341</f>
        <v>1137.6304460966544</v>
      </c>
    </row>
    <row r="342" spans="2:44" ht="75" customHeight="1">
      <c r="B342" s="2">
        <v>258</v>
      </c>
      <c r="C342" s="35" t="s">
        <v>6</v>
      </c>
      <c r="D342" s="36"/>
      <c r="E342" s="2" t="s">
        <v>1728</v>
      </c>
      <c r="F342" s="109" t="s">
        <v>689</v>
      </c>
      <c r="G342" s="109" t="s">
        <v>7</v>
      </c>
      <c r="H342" s="109" t="s">
        <v>332</v>
      </c>
      <c r="I342" s="2">
        <v>1998</v>
      </c>
      <c r="J342" s="37">
        <v>23</v>
      </c>
      <c r="K342" s="37">
        <v>14</v>
      </c>
      <c r="L342" s="38">
        <f t="shared" si="432"/>
        <v>322</v>
      </c>
      <c r="M342" s="39">
        <f t="shared" si="433"/>
        <v>29.92565055762082</v>
      </c>
      <c r="N342" s="38">
        <v>750</v>
      </c>
      <c r="O342" s="2">
        <v>11088</v>
      </c>
      <c r="P342" s="39">
        <f t="shared" si="434"/>
        <v>354259.85130111524</v>
      </c>
      <c r="Q342" s="41">
        <v>0.85</v>
      </c>
      <c r="R342" s="39">
        <v>1</v>
      </c>
      <c r="S342" s="39">
        <f t="shared" si="435"/>
        <v>301120.87360594794</v>
      </c>
      <c r="T342" s="129">
        <v>0.75</v>
      </c>
      <c r="U342" s="39">
        <f t="shared" si="436"/>
        <v>225.84065520446097</v>
      </c>
      <c r="V342" s="2">
        <v>30</v>
      </c>
      <c r="W342" s="2">
        <v>30</v>
      </c>
      <c r="X342" s="2">
        <v>750</v>
      </c>
      <c r="Y342" s="196">
        <f>U342+V342+W342+X342</f>
        <v>1035.840655204461</v>
      </c>
      <c r="Z342" s="38"/>
      <c r="AA342" s="38"/>
      <c r="AB342" s="38"/>
      <c r="AC342" s="38"/>
      <c r="AD342" s="38"/>
      <c r="AE342" s="175"/>
      <c r="AF342" s="182"/>
      <c r="AG342" s="10">
        <f t="shared" ref="AG342" si="445">SUM(N342:O342)</f>
        <v>11838</v>
      </c>
      <c r="AH342" s="16">
        <f>V342+0</f>
        <v>30</v>
      </c>
      <c r="AI342" s="16">
        <f t="shared" si="440"/>
        <v>225.84065520446097</v>
      </c>
      <c r="AJ342" s="10">
        <f t="shared" si="441"/>
        <v>30</v>
      </c>
      <c r="AK342" s="10">
        <f>V342+0</f>
        <v>30</v>
      </c>
      <c r="AL342" s="10">
        <f>X342+0</f>
        <v>750</v>
      </c>
      <c r="AM342" s="16">
        <f t="shared" si="444"/>
        <v>1035.840655204461</v>
      </c>
    </row>
    <row r="343" spans="2:44" ht="75" customHeight="1">
      <c r="B343" s="2"/>
      <c r="C343" s="35" t="s">
        <v>6</v>
      </c>
      <c r="D343" s="36"/>
      <c r="E343" s="2" t="s">
        <v>1587</v>
      </c>
      <c r="F343" s="109" t="s">
        <v>161</v>
      </c>
      <c r="G343" s="109" t="s">
        <v>1588</v>
      </c>
      <c r="H343" s="109" t="s">
        <v>1589</v>
      </c>
      <c r="I343" s="2">
        <v>2024</v>
      </c>
      <c r="J343" s="37">
        <v>23</v>
      </c>
      <c r="K343" s="37">
        <v>14</v>
      </c>
      <c r="L343" s="38">
        <f t="shared" si="355"/>
        <v>322</v>
      </c>
      <c r="M343" s="39">
        <f t="shared" si="356"/>
        <v>29.92565055762082</v>
      </c>
      <c r="N343" s="38">
        <v>750</v>
      </c>
      <c r="O343" s="2">
        <v>15708</v>
      </c>
      <c r="P343" s="39">
        <f t="shared" si="357"/>
        <v>492516.35687732347</v>
      </c>
      <c r="Q343" s="41">
        <v>1</v>
      </c>
      <c r="R343" s="39">
        <v>1</v>
      </c>
      <c r="S343" s="39">
        <f t="shared" si="358"/>
        <v>492516.35687732347</v>
      </c>
      <c r="T343" s="129">
        <v>0.85</v>
      </c>
      <c r="U343" s="39">
        <f t="shared" si="296"/>
        <v>418.63890334572494</v>
      </c>
      <c r="V343" s="2">
        <v>30</v>
      </c>
      <c r="W343" s="2">
        <v>30</v>
      </c>
      <c r="X343" s="2">
        <v>750</v>
      </c>
      <c r="Y343" s="196">
        <f>U343+V343+W343+X343</f>
        <v>1228.6389033457249</v>
      </c>
      <c r="Z343" s="38"/>
      <c r="AA343" s="38"/>
      <c r="AB343" s="38"/>
      <c r="AC343" s="38"/>
      <c r="AD343" s="38"/>
      <c r="AE343" s="175"/>
      <c r="AF343" s="182"/>
      <c r="AG343" s="10">
        <f t="shared" si="359"/>
        <v>16458</v>
      </c>
      <c r="AH343" s="16">
        <f>V343+0</f>
        <v>30</v>
      </c>
      <c r="AI343" s="16">
        <f t="shared" ref="AI343:AJ345" si="446">U343+0</f>
        <v>418.63890334572494</v>
      </c>
      <c r="AJ343" s="10">
        <f t="shared" si="446"/>
        <v>30</v>
      </c>
      <c r="AK343" s="10">
        <f>V343+0</f>
        <v>30</v>
      </c>
      <c r="AL343" s="10">
        <f>X343+0</f>
        <v>750</v>
      </c>
      <c r="AM343" s="16">
        <f t="shared" si="360"/>
        <v>1228.6389033457249</v>
      </c>
    </row>
    <row r="344" spans="2:44" ht="69" customHeight="1">
      <c r="B344" s="2">
        <v>259</v>
      </c>
      <c r="C344" s="35" t="s">
        <v>6</v>
      </c>
      <c r="D344" s="36"/>
      <c r="E344" s="2" t="s">
        <v>1492</v>
      </c>
      <c r="F344" s="109" t="s">
        <v>1938</v>
      </c>
      <c r="G344" s="109" t="s">
        <v>1939</v>
      </c>
      <c r="H344" s="43" t="s">
        <v>1940</v>
      </c>
      <c r="I344" s="2">
        <v>2026</v>
      </c>
      <c r="J344" s="37">
        <v>21</v>
      </c>
      <c r="K344" s="37">
        <v>12</v>
      </c>
      <c r="L344" s="38">
        <f t="shared" si="355"/>
        <v>252</v>
      </c>
      <c r="M344" s="39">
        <f t="shared" si="356"/>
        <v>23.42007434944238</v>
      </c>
      <c r="N344" s="38">
        <v>750</v>
      </c>
      <c r="O344" s="2">
        <v>11088</v>
      </c>
      <c r="P344" s="39">
        <f t="shared" si="357"/>
        <v>277246.84014869889</v>
      </c>
      <c r="Q344" s="41">
        <v>1</v>
      </c>
      <c r="R344" s="39">
        <v>1</v>
      </c>
      <c r="S344" s="39">
        <f t="shared" si="358"/>
        <v>277246.84014869889</v>
      </c>
      <c r="T344" s="129">
        <v>0.85</v>
      </c>
      <c r="U344" s="39">
        <f t="shared" ref="U344:U430" si="447">S344/1000*T344</f>
        <v>235.65981412639405</v>
      </c>
      <c r="V344" s="2">
        <v>20</v>
      </c>
      <c r="W344" s="2">
        <v>20</v>
      </c>
      <c r="X344" s="2">
        <v>750</v>
      </c>
      <c r="Y344" s="196">
        <f>U344+V344+W344+X344</f>
        <v>1025.6598141263939</v>
      </c>
      <c r="Z344" s="38"/>
      <c r="AA344" s="38"/>
      <c r="AB344" s="38"/>
      <c r="AC344" s="38"/>
      <c r="AD344" s="38"/>
      <c r="AE344" s="176" t="s">
        <v>1495</v>
      </c>
      <c r="AF344" s="185"/>
      <c r="AG344" s="14">
        <f t="shared" si="359"/>
        <v>11838</v>
      </c>
      <c r="AH344" s="15">
        <f>V344+0</f>
        <v>20</v>
      </c>
      <c r="AI344" s="15">
        <f t="shared" si="446"/>
        <v>235.65981412639405</v>
      </c>
      <c r="AJ344" s="14">
        <f t="shared" si="446"/>
        <v>20</v>
      </c>
      <c r="AK344" s="14">
        <f>V344+0</f>
        <v>20</v>
      </c>
      <c r="AL344" s="14">
        <f>X344+0</f>
        <v>750</v>
      </c>
      <c r="AM344" s="15">
        <f t="shared" si="360"/>
        <v>1025.6598141263939</v>
      </c>
      <c r="AN344" s="14"/>
      <c r="AO344" s="14"/>
      <c r="AP344" s="14"/>
      <c r="AQ344" s="14"/>
      <c r="AR344" s="14"/>
    </row>
    <row r="345" spans="2:44" ht="75" customHeight="1">
      <c r="B345" s="2"/>
      <c r="C345" s="35" t="s">
        <v>6</v>
      </c>
      <c r="D345" s="36"/>
      <c r="E345" s="2" t="s">
        <v>1493</v>
      </c>
      <c r="F345" s="109" t="s">
        <v>1494</v>
      </c>
      <c r="G345" s="109" t="s">
        <v>7</v>
      </c>
      <c r="H345" s="43" t="s">
        <v>333</v>
      </c>
      <c r="I345" s="2">
        <v>2010</v>
      </c>
      <c r="J345" s="37">
        <v>21</v>
      </c>
      <c r="K345" s="37">
        <v>12</v>
      </c>
      <c r="L345" s="38">
        <f t="shared" ref="L345" si="448">J345*K345</f>
        <v>252</v>
      </c>
      <c r="M345" s="39">
        <f t="shared" ref="M345" si="449">L345/10.76</f>
        <v>23.42007434944238</v>
      </c>
      <c r="N345" s="38">
        <v>750</v>
      </c>
      <c r="O345" s="2">
        <v>11088</v>
      </c>
      <c r="P345" s="39">
        <f t="shared" ref="P345" si="450">M345*AG345</f>
        <v>277246.84014869889</v>
      </c>
      <c r="Q345" s="41">
        <v>0.85</v>
      </c>
      <c r="R345" s="39">
        <v>1</v>
      </c>
      <c r="S345" s="39">
        <f t="shared" ref="S345" si="451">M345*AG345*Q345*R345</f>
        <v>235659.81412639405</v>
      </c>
      <c r="T345" s="129">
        <v>0.75</v>
      </c>
      <c r="U345" s="39">
        <f t="shared" ref="U345" si="452">S345/1000*T345</f>
        <v>176.74486059479554</v>
      </c>
      <c r="V345" s="2">
        <v>20</v>
      </c>
      <c r="W345" s="2">
        <v>20</v>
      </c>
      <c r="X345" s="2">
        <v>200</v>
      </c>
      <c r="Y345" s="196">
        <f>U345+V345+W345+X345</f>
        <v>416.74486059479557</v>
      </c>
      <c r="Z345" s="38"/>
      <c r="AA345" s="38"/>
      <c r="AB345" s="38"/>
      <c r="AC345" s="38"/>
      <c r="AD345" s="38"/>
      <c r="AE345" s="176" t="s">
        <v>1495</v>
      </c>
      <c r="AF345" s="185"/>
      <c r="AG345" s="14">
        <f t="shared" ref="AG345" si="453">SUM(N345:O345)</f>
        <v>11838</v>
      </c>
      <c r="AH345" s="15">
        <f>V345+0</f>
        <v>20</v>
      </c>
      <c r="AI345" s="15">
        <f t="shared" si="446"/>
        <v>176.74486059479554</v>
      </c>
      <c r="AJ345" s="14">
        <f t="shared" si="446"/>
        <v>20</v>
      </c>
      <c r="AK345" s="14">
        <f>V345+0</f>
        <v>20</v>
      </c>
      <c r="AL345" s="14">
        <f>X345+0</f>
        <v>200</v>
      </c>
      <c r="AM345" s="15">
        <f t="shared" ref="AM345" si="454">AI345+AJ345+AK345+AL345</f>
        <v>416.74486059479557</v>
      </c>
      <c r="AN345" s="14"/>
      <c r="AO345" s="14"/>
      <c r="AP345" s="14"/>
      <c r="AQ345" s="14"/>
      <c r="AR345" s="14"/>
    </row>
    <row r="346" spans="2:44" ht="75" customHeight="1">
      <c r="B346" s="2">
        <v>260</v>
      </c>
      <c r="C346" s="35" t="s">
        <v>6</v>
      </c>
      <c r="D346" s="36"/>
      <c r="E346" s="2">
        <v>223</v>
      </c>
      <c r="F346" s="109" t="s">
        <v>170</v>
      </c>
      <c r="G346" s="109" t="s">
        <v>690</v>
      </c>
      <c r="H346" s="109" t="s">
        <v>334</v>
      </c>
      <c r="I346" s="2">
        <v>2017</v>
      </c>
      <c r="J346" s="37">
        <v>24</v>
      </c>
      <c r="K346" s="37">
        <v>23</v>
      </c>
      <c r="L346" s="38">
        <f t="shared" si="355"/>
        <v>552</v>
      </c>
      <c r="M346" s="39">
        <f t="shared" si="356"/>
        <v>51.301115241635692</v>
      </c>
      <c r="N346" s="38">
        <v>750</v>
      </c>
      <c r="O346" s="2">
        <v>15708</v>
      </c>
      <c r="P346" s="39">
        <v>767464.68</v>
      </c>
      <c r="Q346" s="41">
        <v>1</v>
      </c>
      <c r="R346" s="39">
        <v>1</v>
      </c>
      <c r="S346" s="39">
        <v>767464.68</v>
      </c>
      <c r="T346" s="129">
        <v>0.85</v>
      </c>
      <c r="U346" s="39">
        <f t="shared" si="447"/>
        <v>652.34497799999997</v>
      </c>
      <c r="V346" s="2">
        <v>30</v>
      </c>
      <c r="W346" s="2">
        <v>30</v>
      </c>
      <c r="X346" s="2">
        <v>0</v>
      </c>
      <c r="Y346" s="196">
        <f>U346+V346+W346+X346</f>
        <v>712.34497799999997</v>
      </c>
      <c r="Z346" s="38"/>
      <c r="AA346" s="38"/>
      <c r="AB346" s="38"/>
      <c r="AC346" s="38"/>
      <c r="AD346" s="38"/>
      <c r="AE346" s="175"/>
      <c r="AF346" s="182"/>
      <c r="AG346" s="9">
        <f>SUM(N335:O335)</f>
        <v>11838</v>
      </c>
      <c r="AH346" s="13">
        <f>V335+0</f>
        <v>30</v>
      </c>
      <c r="AI346" s="13">
        <f>U335+0</f>
        <v>238.30026022304833</v>
      </c>
      <c r="AJ346" s="9">
        <f>V335+0</f>
        <v>30</v>
      </c>
      <c r="AK346" s="9">
        <f>V335+0</f>
        <v>30</v>
      </c>
      <c r="AL346" s="9">
        <f>X335+0</f>
        <v>750</v>
      </c>
      <c r="AM346" s="13">
        <f>AI335+AJ335+AK335+AL335</f>
        <v>1048.3002602230483</v>
      </c>
      <c r="AN346" s="9"/>
      <c r="AO346" s="9"/>
      <c r="AP346" s="9"/>
      <c r="AQ346" s="9"/>
      <c r="AR346" s="9"/>
    </row>
    <row r="347" spans="2:44" ht="75" customHeight="1">
      <c r="B347" s="259" t="s">
        <v>915</v>
      </c>
      <c r="C347" s="259"/>
      <c r="D347" s="259"/>
      <c r="E347" s="259"/>
      <c r="F347" s="259"/>
      <c r="G347" s="259"/>
      <c r="H347" s="259"/>
      <c r="I347" s="259"/>
      <c r="J347" s="259"/>
      <c r="K347" s="259"/>
      <c r="L347" s="259"/>
      <c r="M347" s="259"/>
      <c r="N347" s="259"/>
      <c r="O347" s="259"/>
      <c r="P347" s="259"/>
      <c r="Q347" s="259"/>
      <c r="R347" s="259"/>
      <c r="S347" s="259"/>
      <c r="T347" s="129"/>
      <c r="U347" s="39">
        <f>SUM(U340:U346)</f>
        <v>2364.4901034646837</v>
      </c>
      <c r="V347" s="81">
        <f>SUM(V340:V346)</f>
        <v>190</v>
      </c>
      <c r="W347" s="81">
        <f>SUM(W340:W346)</f>
        <v>190</v>
      </c>
      <c r="X347" s="81">
        <f>SUM(X340:X346)</f>
        <v>3400</v>
      </c>
      <c r="Y347" s="196">
        <f>SUM(Y340:Y346)</f>
        <v>6144.4901034646837</v>
      </c>
      <c r="Z347" s="38"/>
      <c r="AA347" s="38"/>
      <c r="AB347" s="38"/>
      <c r="AC347" s="38"/>
      <c r="AD347" s="38"/>
      <c r="AE347" s="175"/>
      <c r="AF347" s="182"/>
      <c r="AG347" s="9"/>
      <c r="AH347" s="13"/>
      <c r="AI347" s="13"/>
      <c r="AJ347" s="9"/>
      <c r="AK347" s="9"/>
      <c r="AL347" s="9"/>
      <c r="AM347" s="13"/>
      <c r="AN347" s="9"/>
      <c r="AO347" s="9"/>
      <c r="AP347" s="9"/>
      <c r="AQ347" s="9"/>
      <c r="AR347" s="9"/>
    </row>
    <row r="348" spans="2:44" ht="75" customHeight="1">
      <c r="B348" s="40">
        <v>261</v>
      </c>
      <c r="C348" s="116" t="s">
        <v>6</v>
      </c>
      <c r="D348" s="93"/>
      <c r="E348" s="40">
        <v>224</v>
      </c>
      <c r="F348" s="109" t="s">
        <v>691</v>
      </c>
      <c r="G348" s="124" t="s">
        <v>7</v>
      </c>
      <c r="H348" s="124" t="s">
        <v>1128</v>
      </c>
      <c r="I348" s="40">
        <v>2021</v>
      </c>
      <c r="J348" s="40">
        <v>40</v>
      </c>
      <c r="K348" s="40">
        <v>40</v>
      </c>
      <c r="L348" s="93">
        <f t="shared" ref="L348:L433" si="455">J348*K348</f>
        <v>1600</v>
      </c>
      <c r="M348" s="113">
        <f t="shared" ref="M348:M433" si="456">L348/10.76</f>
        <v>148.69888475836433</v>
      </c>
      <c r="N348" s="81">
        <v>750</v>
      </c>
      <c r="O348" s="2">
        <v>19360</v>
      </c>
      <c r="P348" s="114">
        <f t="shared" ref="P348:P433" si="457">M348*AG348</f>
        <v>2990334.5724907066</v>
      </c>
      <c r="Q348" s="115">
        <v>1</v>
      </c>
      <c r="R348" s="114">
        <v>1</v>
      </c>
      <c r="S348" s="114">
        <f t="shared" ref="S348:S433" si="458">M348*AG348*Q348*R348</f>
        <v>2990334.5724907066</v>
      </c>
      <c r="T348" s="129">
        <v>2.6</v>
      </c>
      <c r="U348" s="113">
        <f t="shared" si="447"/>
        <v>7774.8698884758378</v>
      </c>
      <c r="V348" s="40">
        <v>40</v>
      </c>
      <c r="W348" s="40">
        <v>40</v>
      </c>
      <c r="X348" s="2">
        <v>750</v>
      </c>
      <c r="Y348" s="197">
        <f t="shared" ref="Y348:Y353" si="459">U348+V348+W348+X348</f>
        <v>8604.8698884758378</v>
      </c>
      <c r="Z348" s="38"/>
      <c r="AA348" s="38"/>
      <c r="AB348" s="38"/>
      <c r="AC348" s="38"/>
      <c r="AD348" s="38"/>
      <c r="AE348" s="175"/>
      <c r="AF348" s="185"/>
      <c r="AG348" s="14">
        <f t="shared" ref="AG348:AG433" si="460">SUM(N348:O348)</f>
        <v>20110</v>
      </c>
      <c r="AH348" s="15">
        <f t="shared" ref="AH348:AH353" si="461">V348+0</f>
        <v>40</v>
      </c>
      <c r="AI348" s="15">
        <f t="shared" ref="AI348:AJ353" si="462">U348+0</f>
        <v>7774.8698884758378</v>
      </c>
      <c r="AJ348" s="14">
        <f t="shared" si="462"/>
        <v>40</v>
      </c>
      <c r="AK348" s="14">
        <f t="shared" ref="AK348:AK353" si="463">V348+0</f>
        <v>40</v>
      </c>
      <c r="AL348" s="14">
        <f t="shared" ref="AL348:AL353" si="464">X348+0</f>
        <v>750</v>
      </c>
      <c r="AM348" s="15">
        <f t="shared" ref="AM348:AM433" si="465">AI348+AJ348+AK348+AL348</f>
        <v>8604.8698884758378</v>
      </c>
      <c r="AN348" s="14"/>
      <c r="AO348" s="14"/>
      <c r="AP348" s="14"/>
      <c r="AQ348" s="14"/>
      <c r="AR348" s="14"/>
    </row>
    <row r="349" spans="2:44" ht="75" customHeight="1">
      <c r="B349" s="40">
        <v>262</v>
      </c>
      <c r="C349" s="35" t="s">
        <v>6</v>
      </c>
      <c r="D349" s="36"/>
      <c r="E349" s="2">
        <v>225</v>
      </c>
      <c r="F349" s="109" t="s">
        <v>692</v>
      </c>
      <c r="G349" s="109" t="s">
        <v>7</v>
      </c>
      <c r="H349" s="109" t="s">
        <v>1307</v>
      </c>
      <c r="I349" s="2">
        <v>2010</v>
      </c>
      <c r="J349" s="37">
        <v>32</v>
      </c>
      <c r="K349" s="37">
        <v>31</v>
      </c>
      <c r="L349" s="38">
        <f t="shared" si="455"/>
        <v>992</v>
      </c>
      <c r="M349" s="39">
        <f t="shared" si="456"/>
        <v>92.193308550185876</v>
      </c>
      <c r="N349" s="38">
        <v>750</v>
      </c>
      <c r="O349" s="2">
        <v>15708</v>
      </c>
      <c r="P349" s="39">
        <f t="shared" si="457"/>
        <v>1517317.4721189591</v>
      </c>
      <c r="Q349" s="41">
        <v>0.95</v>
      </c>
      <c r="R349" s="39">
        <v>1</v>
      </c>
      <c r="S349" s="39">
        <f t="shared" si="458"/>
        <v>1441451.5985130111</v>
      </c>
      <c r="T349" s="129">
        <v>0.85</v>
      </c>
      <c r="U349" s="39">
        <f t="shared" si="447"/>
        <v>1225.2338587360593</v>
      </c>
      <c r="V349" s="2">
        <v>40</v>
      </c>
      <c r="W349" s="2">
        <v>40</v>
      </c>
      <c r="X349" s="2">
        <v>750</v>
      </c>
      <c r="Y349" s="196">
        <f t="shared" si="459"/>
        <v>2055.2338587360591</v>
      </c>
      <c r="Z349" s="38"/>
      <c r="AA349" s="38"/>
      <c r="AB349" s="38"/>
      <c r="AC349" s="38"/>
      <c r="AD349" s="38"/>
      <c r="AE349" s="175"/>
      <c r="AF349" s="185"/>
      <c r="AG349" s="14">
        <f t="shared" si="460"/>
        <v>16458</v>
      </c>
      <c r="AH349" s="15">
        <f t="shared" si="461"/>
        <v>40</v>
      </c>
      <c r="AI349" s="15">
        <f t="shared" si="462"/>
        <v>1225.2338587360593</v>
      </c>
      <c r="AJ349" s="14">
        <f t="shared" si="462"/>
        <v>40</v>
      </c>
      <c r="AK349" s="14">
        <f t="shared" si="463"/>
        <v>40</v>
      </c>
      <c r="AL349" s="14">
        <f t="shared" si="464"/>
        <v>750</v>
      </c>
      <c r="AM349" s="15">
        <f t="shared" si="465"/>
        <v>2055.2338587360591</v>
      </c>
      <c r="AN349" s="14"/>
      <c r="AO349" s="14"/>
      <c r="AP349" s="14"/>
      <c r="AQ349" s="14"/>
      <c r="AR349" s="14"/>
    </row>
    <row r="350" spans="2:44" ht="75" customHeight="1">
      <c r="B350" s="40">
        <v>263</v>
      </c>
      <c r="C350" s="35" t="s">
        <v>6</v>
      </c>
      <c r="D350" s="36"/>
      <c r="E350" s="2">
        <v>226</v>
      </c>
      <c r="F350" s="109" t="s">
        <v>693</v>
      </c>
      <c r="G350" s="109" t="s">
        <v>7</v>
      </c>
      <c r="H350" s="109" t="s">
        <v>335</v>
      </c>
      <c r="I350" s="2">
        <v>1991</v>
      </c>
      <c r="J350" s="37">
        <v>31</v>
      </c>
      <c r="K350" s="37">
        <v>22</v>
      </c>
      <c r="L350" s="38">
        <f t="shared" si="455"/>
        <v>682</v>
      </c>
      <c r="M350" s="39">
        <f t="shared" si="456"/>
        <v>63.382899628252787</v>
      </c>
      <c r="N350" s="38">
        <v>750</v>
      </c>
      <c r="O350" s="2">
        <v>15708</v>
      </c>
      <c r="P350" s="39">
        <f t="shared" si="457"/>
        <v>1043155.7620817843</v>
      </c>
      <c r="Q350" s="41">
        <v>0.7</v>
      </c>
      <c r="R350" s="39">
        <v>1</v>
      </c>
      <c r="S350" s="39">
        <f t="shared" si="458"/>
        <v>730209.03345724894</v>
      </c>
      <c r="T350" s="129">
        <v>0.85</v>
      </c>
      <c r="U350" s="39">
        <f t="shared" si="447"/>
        <v>620.67767843866159</v>
      </c>
      <c r="V350" s="2">
        <v>30</v>
      </c>
      <c r="W350" s="2">
        <v>30</v>
      </c>
      <c r="X350" s="2">
        <v>750</v>
      </c>
      <c r="Y350" s="196">
        <f t="shared" si="459"/>
        <v>1430.6776784386616</v>
      </c>
      <c r="Z350" s="38"/>
      <c r="AA350" s="38"/>
      <c r="AB350" s="38"/>
      <c r="AC350" s="38"/>
      <c r="AD350" s="38"/>
      <c r="AE350" s="175"/>
      <c r="AF350" s="185"/>
      <c r="AG350" s="14">
        <f t="shared" si="460"/>
        <v>16458</v>
      </c>
      <c r="AH350" s="15">
        <f t="shared" si="461"/>
        <v>30</v>
      </c>
      <c r="AI350" s="15">
        <f t="shared" si="462"/>
        <v>620.67767843866159</v>
      </c>
      <c r="AJ350" s="14">
        <f t="shared" si="462"/>
        <v>30</v>
      </c>
      <c r="AK350" s="14">
        <f t="shared" si="463"/>
        <v>30</v>
      </c>
      <c r="AL350" s="14">
        <f t="shared" si="464"/>
        <v>750</v>
      </c>
      <c r="AM350" s="15">
        <f t="shared" si="465"/>
        <v>1430.6776784386616</v>
      </c>
      <c r="AN350" s="14"/>
      <c r="AO350" s="14"/>
      <c r="AP350" s="14"/>
      <c r="AQ350" s="14"/>
      <c r="AR350" s="14"/>
    </row>
    <row r="351" spans="2:44" ht="75" customHeight="1">
      <c r="B351" s="40">
        <v>264</v>
      </c>
      <c r="C351" s="35" t="s">
        <v>6</v>
      </c>
      <c r="D351" s="36"/>
      <c r="E351" s="2" t="s">
        <v>1742</v>
      </c>
      <c r="F351" s="109" t="s">
        <v>694</v>
      </c>
      <c r="G351" s="109" t="s">
        <v>7</v>
      </c>
      <c r="H351" s="109" t="s">
        <v>1308</v>
      </c>
      <c r="I351" s="2">
        <v>1991</v>
      </c>
      <c r="J351" s="37">
        <v>21</v>
      </c>
      <c r="K351" s="37">
        <v>12</v>
      </c>
      <c r="L351" s="38">
        <f t="shared" si="455"/>
        <v>252</v>
      </c>
      <c r="M351" s="39">
        <f t="shared" si="456"/>
        <v>23.42007434944238</v>
      </c>
      <c r="N351" s="38">
        <v>750</v>
      </c>
      <c r="O351" s="2">
        <v>15708</v>
      </c>
      <c r="P351" s="39">
        <f t="shared" si="457"/>
        <v>385447.58364312269</v>
      </c>
      <c r="Q351" s="41">
        <v>0.95</v>
      </c>
      <c r="R351" s="39">
        <v>1</v>
      </c>
      <c r="S351" s="39">
        <f t="shared" si="458"/>
        <v>366175.20446096652</v>
      </c>
      <c r="T351" s="129">
        <v>0.85</v>
      </c>
      <c r="U351" s="39">
        <f t="shared" si="447"/>
        <v>311.24892379182154</v>
      </c>
      <c r="V351" s="2">
        <v>30</v>
      </c>
      <c r="W351" s="2">
        <v>30</v>
      </c>
      <c r="X351" s="2">
        <v>750</v>
      </c>
      <c r="Y351" s="196">
        <f t="shared" si="459"/>
        <v>1121.2489237918217</v>
      </c>
      <c r="Z351" s="38"/>
      <c r="AA351" s="38"/>
      <c r="AB351" s="38"/>
      <c r="AC351" s="38"/>
      <c r="AD351" s="38"/>
      <c r="AE351" s="176" t="s">
        <v>1786</v>
      </c>
      <c r="AF351" s="185"/>
      <c r="AG351" s="14">
        <f t="shared" si="460"/>
        <v>16458</v>
      </c>
      <c r="AH351" s="15">
        <f t="shared" si="461"/>
        <v>30</v>
      </c>
      <c r="AI351" s="15">
        <f t="shared" si="462"/>
        <v>311.24892379182154</v>
      </c>
      <c r="AJ351" s="14">
        <f t="shared" si="462"/>
        <v>30</v>
      </c>
      <c r="AK351" s="14">
        <f t="shared" si="463"/>
        <v>30</v>
      </c>
      <c r="AL351" s="14">
        <f t="shared" si="464"/>
        <v>750</v>
      </c>
      <c r="AM351" s="15">
        <f t="shared" si="465"/>
        <v>1121.2489237918217</v>
      </c>
      <c r="AN351" s="14"/>
      <c r="AO351" s="14"/>
      <c r="AP351" s="14"/>
      <c r="AQ351" s="14"/>
      <c r="AR351" s="14"/>
    </row>
    <row r="352" spans="2:44" ht="75" customHeight="1">
      <c r="B352" s="40"/>
      <c r="C352" s="35" t="s">
        <v>6</v>
      </c>
      <c r="D352" s="36"/>
      <c r="E352" s="2" t="s">
        <v>1743</v>
      </c>
      <c r="F352" s="109" t="s">
        <v>160</v>
      </c>
      <c r="G352" s="109" t="s">
        <v>1744</v>
      </c>
      <c r="H352" s="109" t="s">
        <v>1745</v>
      </c>
      <c r="I352" s="2">
        <v>2025</v>
      </c>
      <c r="J352" s="37">
        <v>21</v>
      </c>
      <c r="K352" s="37">
        <v>12</v>
      </c>
      <c r="L352" s="38">
        <f t="shared" ref="L352" si="466">J352*K352</f>
        <v>252</v>
      </c>
      <c r="M352" s="39">
        <f t="shared" ref="M352" si="467">L352/10.76</f>
        <v>23.42007434944238</v>
      </c>
      <c r="N352" s="38">
        <v>750</v>
      </c>
      <c r="O352" s="2">
        <v>15708</v>
      </c>
      <c r="P352" s="39">
        <f t="shared" ref="P352" si="468">M352*AG352</f>
        <v>385447.58364312269</v>
      </c>
      <c r="Q352" s="41">
        <v>1</v>
      </c>
      <c r="R352" s="39">
        <v>1</v>
      </c>
      <c r="S352" s="39">
        <f t="shared" ref="S352" si="469">M352*AG352*Q352*R352</f>
        <v>385447.58364312269</v>
      </c>
      <c r="T352" s="129">
        <v>0.85</v>
      </c>
      <c r="U352" s="39">
        <f t="shared" ref="U352" si="470">S352/1000*T352</f>
        <v>327.63044609665428</v>
      </c>
      <c r="V352" s="2">
        <v>30</v>
      </c>
      <c r="W352" s="2">
        <v>30</v>
      </c>
      <c r="X352" s="2">
        <v>750</v>
      </c>
      <c r="Y352" s="196">
        <f t="shared" si="459"/>
        <v>1137.6304460966544</v>
      </c>
      <c r="Z352" s="38"/>
      <c r="AA352" s="38"/>
      <c r="AB352" s="38"/>
      <c r="AC352" s="38"/>
      <c r="AD352" s="38"/>
      <c r="AE352" s="176" t="s">
        <v>1786</v>
      </c>
      <c r="AF352" s="185"/>
      <c r="AG352" s="14">
        <f t="shared" ref="AG352" si="471">SUM(N352:O352)</f>
        <v>16458</v>
      </c>
      <c r="AH352" s="15">
        <f t="shared" si="461"/>
        <v>30</v>
      </c>
      <c r="AI352" s="15">
        <f t="shared" ref="AI352" si="472">U352+0</f>
        <v>327.63044609665428</v>
      </c>
      <c r="AJ352" s="14">
        <f t="shared" ref="AJ352" si="473">V352+0</f>
        <v>30</v>
      </c>
      <c r="AK352" s="14">
        <f t="shared" si="463"/>
        <v>30</v>
      </c>
      <c r="AL352" s="14">
        <f t="shared" si="464"/>
        <v>750</v>
      </c>
      <c r="AM352" s="15">
        <f t="shared" ref="AM352" si="474">AI352+AJ352+AK352+AL352</f>
        <v>1137.6304460966544</v>
      </c>
      <c r="AN352" s="14"/>
      <c r="AO352" s="14"/>
      <c r="AP352" s="14"/>
      <c r="AQ352" s="14"/>
      <c r="AR352" s="14"/>
    </row>
    <row r="353" spans="2:44" ht="75" customHeight="1">
      <c r="B353" s="40">
        <v>265</v>
      </c>
      <c r="C353" s="35" t="s">
        <v>6</v>
      </c>
      <c r="D353" s="36"/>
      <c r="E353" s="2">
        <v>228</v>
      </c>
      <c r="F353" s="109" t="s">
        <v>695</v>
      </c>
      <c r="G353" s="109" t="s">
        <v>7</v>
      </c>
      <c r="H353" s="109" t="s">
        <v>278</v>
      </c>
      <c r="I353" s="2">
        <v>1997</v>
      </c>
      <c r="J353" s="37">
        <v>26</v>
      </c>
      <c r="K353" s="37">
        <v>19</v>
      </c>
      <c r="L353" s="38">
        <f t="shared" si="455"/>
        <v>494</v>
      </c>
      <c r="M353" s="39">
        <f t="shared" si="456"/>
        <v>45.910780669144984</v>
      </c>
      <c r="N353" s="38">
        <v>750</v>
      </c>
      <c r="O353" s="2">
        <v>11088</v>
      </c>
      <c r="P353" s="39">
        <f t="shared" si="457"/>
        <v>543491.82156133826</v>
      </c>
      <c r="Q353" s="41">
        <v>0.85</v>
      </c>
      <c r="R353" s="39">
        <v>1</v>
      </c>
      <c r="S353" s="39">
        <f t="shared" si="458"/>
        <v>461968.04832713748</v>
      </c>
      <c r="T353" s="129">
        <v>0.75</v>
      </c>
      <c r="U353" s="39">
        <f t="shared" si="447"/>
        <v>346.4760362453531</v>
      </c>
      <c r="V353" s="2">
        <v>30</v>
      </c>
      <c r="W353" s="2">
        <v>30</v>
      </c>
      <c r="X353" s="2">
        <v>750</v>
      </c>
      <c r="Y353" s="196">
        <f t="shared" si="459"/>
        <v>1156.476036245353</v>
      </c>
      <c r="Z353" s="38"/>
      <c r="AA353" s="38"/>
      <c r="AB353" s="38"/>
      <c r="AC353" s="38"/>
      <c r="AD353" s="38"/>
      <c r="AE353" s="175"/>
      <c r="AF353" s="185"/>
      <c r="AG353" s="14">
        <f t="shared" si="460"/>
        <v>11838</v>
      </c>
      <c r="AH353" s="15">
        <f t="shared" si="461"/>
        <v>30</v>
      </c>
      <c r="AI353" s="15">
        <f t="shared" si="462"/>
        <v>346.4760362453531</v>
      </c>
      <c r="AJ353" s="14">
        <f t="shared" si="462"/>
        <v>30</v>
      </c>
      <c r="AK353" s="14">
        <f t="shared" si="463"/>
        <v>30</v>
      </c>
      <c r="AL353" s="14">
        <f t="shared" si="464"/>
        <v>750</v>
      </c>
      <c r="AM353" s="15">
        <f t="shared" si="465"/>
        <v>1156.476036245353</v>
      </c>
      <c r="AN353" s="14"/>
      <c r="AO353" s="14"/>
      <c r="AP353" s="14"/>
      <c r="AQ353" s="14"/>
      <c r="AR353" s="14"/>
    </row>
    <row r="354" spans="2:44" ht="75" customHeight="1">
      <c r="B354" s="259" t="s">
        <v>915</v>
      </c>
      <c r="C354" s="259"/>
      <c r="D354" s="259"/>
      <c r="E354" s="259"/>
      <c r="F354" s="259"/>
      <c r="G354" s="259"/>
      <c r="H354" s="259"/>
      <c r="I354" s="259"/>
      <c r="J354" s="259"/>
      <c r="K354" s="259"/>
      <c r="L354" s="259"/>
      <c r="M354" s="259"/>
      <c r="N354" s="259"/>
      <c r="O354" s="259"/>
      <c r="P354" s="259"/>
      <c r="Q354" s="259"/>
      <c r="R354" s="259"/>
      <c r="S354" s="259"/>
      <c r="T354" s="129"/>
      <c r="U354" s="39">
        <f>SUM(U348:U353)</f>
        <v>10606.136831784388</v>
      </c>
      <c r="V354" s="81">
        <f>SUM(V348:V353)</f>
        <v>200</v>
      </c>
      <c r="W354" s="81">
        <f>SUM(W348:W353)</f>
        <v>200</v>
      </c>
      <c r="X354" s="81">
        <f>SUM(X348:X353)</f>
        <v>4500</v>
      </c>
      <c r="Y354" s="196">
        <f>SUM(Y348:Y353)</f>
        <v>15506.136831784388</v>
      </c>
      <c r="Z354" s="38"/>
      <c r="AA354" s="38"/>
      <c r="AB354" s="38"/>
      <c r="AC354" s="38"/>
      <c r="AD354" s="38"/>
      <c r="AE354" s="175"/>
      <c r="AF354" s="185"/>
      <c r="AG354" s="14"/>
      <c r="AH354" s="15"/>
      <c r="AI354" s="15">
        <f>तेरीज!D54+0</f>
        <v>10606.136831784388</v>
      </c>
      <c r="AJ354" s="14"/>
      <c r="AK354" s="14"/>
      <c r="AL354" s="14"/>
      <c r="AM354" s="15"/>
      <c r="AN354" s="14"/>
      <c r="AO354" s="14"/>
      <c r="AP354" s="14"/>
      <c r="AQ354" s="14"/>
      <c r="AR354" s="14"/>
    </row>
    <row r="355" spans="2:44" ht="75" customHeight="1">
      <c r="B355" s="2">
        <v>266</v>
      </c>
      <c r="C355" s="35" t="s">
        <v>6</v>
      </c>
      <c r="D355" s="36"/>
      <c r="E355" s="2" t="s">
        <v>1715</v>
      </c>
      <c r="F355" s="109" t="s">
        <v>1335</v>
      </c>
      <c r="G355" s="109" t="s">
        <v>1717</v>
      </c>
      <c r="H355" s="109" t="s">
        <v>1336</v>
      </c>
      <c r="I355" s="2">
        <v>2022</v>
      </c>
      <c r="J355" s="37">
        <v>9</v>
      </c>
      <c r="K355" s="37">
        <v>21</v>
      </c>
      <c r="L355" s="38">
        <f t="shared" ref="L355" si="475">J355*K355</f>
        <v>189</v>
      </c>
      <c r="M355" s="39">
        <f t="shared" ref="M355" si="476">L355/10.76</f>
        <v>17.565055762081784</v>
      </c>
      <c r="N355" s="38">
        <v>750</v>
      </c>
      <c r="O355" s="2">
        <v>15708</v>
      </c>
      <c r="P355" s="39">
        <f t="shared" ref="P355" si="477">M355*AG355</f>
        <v>289085.68773234199</v>
      </c>
      <c r="Q355" s="41">
        <v>1</v>
      </c>
      <c r="R355" s="39">
        <v>1</v>
      </c>
      <c r="S355" s="39">
        <f t="shared" ref="S355" si="478">M355*AG355*Q355*R355</f>
        <v>289085.68773234199</v>
      </c>
      <c r="T355" s="129">
        <v>0.85</v>
      </c>
      <c r="U355" s="39">
        <f t="shared" ref="U355" si="479">S355/1000*T355</f>
        <v>245.72283457249065</v>
      </c>
      <c r="V355" s="2">
        <v>30</v>
      </c>
      <c r="W355" s="2">
        <v>30</v>
      </c>
      <c r="X355" s="2">
        <v>750</v>
      </c>
      <c r="Y355" s="196">
        <f t="shared" ref="Y355:Y360" si="480">U355+V355+W355+X355</f>
        <v>1055.7228345724907</v>
      </c>
      <c r="Z355" s="38"/>
      <c r="AA355" s="38"/>
      <c r="AB355" s="38"/>
      <c r="AC355" s="38"/>
      <c r="AD355" s="38"/>
      <c r="AE355" s="176" t="s">
        <v>1718</v>
      </c>
      <c r="AF355" s="182"/>
      <c r="AG355" s="9">
        <f t="shared" ref="AG355" si="481">SUM(N355:O355)</f>
        <v>16458</v>
      </c>
      <c r="AH355" s="13">
        <f t="shared" ref="AH355:AH360" si="482">V355+0</f>
        <v>30</v>
      </c>
      <c r="AI355" s="13">
        <f t="shared" ref="AI355" si="483">U355+0</f>
        <v>245.72283457249065</v>
      </c>
      <c r="AJ355" s="9">
        <f t="shared" ref="AJ355" si="484">V355+0</f>
        <v>30</v>
      </c>
      <c r="AK355" s="9">
        <f t="shared" ref="AK355:AK360" si="485">V355+0</f>
        <v>30</v>
      </c>
      <c r="AL355" s="9">
        <f t="shared" ref="AL355:AL360" si="486">X355+0</f>
        <v>750</v>
      </c>
      <c r="AM355" s="13">
        <f t="shared" ref="AM355" si="487">AI355+AJ355+AK355+AL355</f>
        <v>1055.7228345724907</v>
      </c>
      <c r="AN355" s="9"/>
      <c r="AO355" s="9"/>
      <c r="AP355" s="9"/>
      <c r="AQ355" s="9"/>
      <c r="AR355" s="9"/>
    </row>
    <row r="356" spans="2:44" ht="75" customHeight="1">
      <c r="B356" s="2"/>
      <c r="C356" s="35" t="s">
        <v>6</v>
      </c>
      <c r="D356" s="36"/>
      <c r="E356" s="2" t="s">
        <v>1716</v>
      </c>
      <c r="F356" s="109" t="s">
        <v>1335</v>
      </c>
      <c r="G356" s="109" t="s">
        <v>1798</v>
      </c>
      <c r="H356" s="109" t="s">
        <v>1645</v>
      </c>
      <c r="I356" s="2">
        <v>2025</v>
      </c>
      <c r="J356" s="37">
        <v>16</v>
      </c>
      <c r="K356" s="37">
        <v>21</v>
      </c>
      <c r="L356" s="38">
        <f t="shared" si="455"/>
        <v>336</v>
      </c>
      <c r="M356" s="39">
        <f t="shared" si="456"/>
        <v>31.226765799256505</v>
      </c>
      <c r="N356" s="38">
        <v>750</v>
      </c>
      <c r="O356" s="2">
        <v>15708</v>
      </c>
      <c r="P356" s="39">
        <f t="shared" si="457"/>
        <v>513930.11152416357</v>
      </c>
      <c r="Q356" s="41">
        <v>1</v>
      </c>
      <c r="R356" s="39">
        <v>1</v>
      </c>
      <c r="S356" s="39">
        <f t="shared" si="458"/>
        <v>513930.11152416357</v>
      </c>
      <c r="T356" s="129">
        <v>0.85</v>
      </c>
      <c r="U356" s="39">
        <f t="shared" si="447"/>
        <v>436.840594795539</v>
      </c>
      <c r="V356" s="2">
        <v>30</v>
      </c>
      <c r="W356" s="2">
        <v>30</v>
      </c>
      <c r="X356" s="2">
        <v>750</v>
      </c>
      <c r="Y356" s="196">
        <f t="shared" si="480"/>
        <v>1246.8405947955389</v>
      </c>
      <c r="Z356" s="38"/>
      <c r="AA356" s="38"/>
      <c r="AB356" s="38"/>
      <c r="AC356" s="38"/>
      <c r="AD356" s="38"/>
      <c r="AE356" s="176" t="s">
        <v>1718</v>
      </c>
      <c r="AF356" s="182"/>
      <c r="AG356" s="9">
        <f t="shared" si="460"/>
        <v>16458</v>
      </c>
      <c r="AH356" s="13">
        <f t="shared" si="482"/>
        <v>30</v>
      </c>
      <c r="AI356" s="13">
        <f t="shared" ref="AI356:AJ360" si="488">U356+0</f>
        <v>436.840594795539</v>
      </c>
      <c r="AJ356" s="9">
        <f t="shared" si="488"/>
        <v>30</v>
      </c>
      <c r="AK356" s="9">
        <f t="shared" si="485"/>
        <v>30</v>
      </c>
      <c r="AL356" s="9">
        <f t="shared" si="486"/>
        <v>750</v>
      </c>
      <c r="AM356" s="13">
        <f t="shared" si="465"/>
        <v>1246.8405947955389</v>
      </c>
      <c r="AN356" s="9"/>
      <c r="AO356" s="9"/>
      <c r="AP356" s="9"/>
      <c r="AQ356" s="9"/>
      <c r="AR356" s="9"/>
    </row>
    <row r="357" spans="2:44" ht="75" customHeight="1">
      <c r="B357" s="2">
        <v>267</v>
      </c>
      <c r="C357" s="35" t="s">
        <v>6</v>
      </c>
      <c r="D357" s="36"/>
      <c r="E357" s="2">
        <v>230</v>
      </c>
      <c r="F357" s="108" t="s">
        <v>1337</v>
      </c>
      <c r="G357" s="109" t="s">
        <v>696</v>
      </c>
      <c r="H357" s="109" t="s">
        <v>1336</v>
      </c>
      <c r="I357" s="2">
        <v>2022</v>
      </c>
      <c r="J357" s="37">
        <v>19</v>
      </c>
      <c r="K357" s="37">
        <v>17</v>
      </c>
      <c r="L357" s="38">
        <f t="shared" si="455"/>
        <v>323</v>
      </c>
      <c r="M357" s="39">
        <f t="shared" si="456"/>
        <v>30.018587360594797</v>
      </c>
      <c r="N357" s="38">
        <v>750</v>
      </c>
      <c r="O357" s="2">
        <v>15708</v>
      </c>
      <c r="P357" s="105">
        <f t="shared" si="457"/>
        <v>494045.91078066919</v>
      </c>
      <c r="Q357" s="41">
        <v>0.95</v>
      </c>
      <c r="R357" s="105">
        <v>1</v>
      </c>
      <c r="S357" s="105">
        <f t="shared" si="458"/>
        <v>469343.61524163571</v>
      </c>
      <c r="T357" s="129">
        <v>0.85</v>
      </c>
      <c r="U357" s="39">
        <f t="shared" si="447"/>
        <v>398.9420729553903</v>
      </c>
      <c r="V357" s="2">
        <v>30</v>
      </c>
      <c r="W357" s="2">
        <v>30</v>
      </c>
      <c r="X357" s="2">
        <v>750</v>
      </c>
      <c r="Y357" s="196">
        <f t="shared" si="480"/>
        <v>1208.9420729553904</v>
      </c>
      <c r="Z357" s="38"/>
      <c r="AA357" s="38"/>
      <c r="AB357" s="38"/>
      <c r="AC357" s="38"/>
      <c r="AD357" s="38"/>
      <c r="AE357" s="175"/>
      <c r="AF357" s="182"/>
      <c r="AG357" s="10">
        <f t="shared" si="460"/>
        <v>16458</v>
      </c>
      <c r="AH357" s="16">
        <f t="shared" si="482"/>
        <v>30</v>
      </c>
      <c r="AI357" s="16">
        <f t="shared" si="488"/>
        <v>398.9420729553903</v>
      </c>
      <c r="AJ357" s="10">
        <f t="shared" si="488"/>
        <v>30</v>
      </c>
      <c r="AK357" s="10">
        <f t="shared" si="485"/>
        <v>30</v>
      </c>
      <c r="AL357" s="10">
        <f t="shared" si="486"/>
        <v>750</v>
      </c>
      <c r="AM357" s="16">
        <f t="shared" si="465"/>
        <v>1208.9420729553904</v>
      </c>
    </row>
    <row r="358" spans="2:44" ht="75" customHeight="1">
      <c r="B358" s="2">
        <v>268</v>
      </c>
      <c r="C358" s="35" t="s">
        <v>6</v>
      </c>
      <c r="D358" s="36"/>
      <c r="E358" s="2">
        <v>231</v>
      </c>
      <c r="F358" s="109" t="s">
        <v>697</v>
      </c>
      <c r="G358" s="109" t="s">
        <v>7</v>
      </c>
      <c r="H358" s="109" t="s">
        <v>337</v>
      </c>
      <c r="I358" s="2">
        <v>2001</v>
      </c>
      <c r="J358" s="37">
        <v>20</v>
      </c>
      <c r="K358" s="37">
        <v>20</v>
      </c>
      <c r="L358" s="38">
        <f t="shared" si="455"/>
        <v>400</v>
      </c>
      <c r="M358" s="39">
        <f t="shared" si="456"/>
        <v>37.174721189591082</v>
      </c>
      <c r="N358" s="38">
        <v>750</v>
      </c>
      <c r="O358" s="2">
        <v>15708</v>
      </c>
      <c r="P358" s="39">
        <f t="shared" si="457"/>
        <v>611821.56133828999</v>
      </c>
      <c r="Q358" s="41">
        <v>0.8</v>
      </c>
      <c r="R358" s="39">
        <v>1</v>
      </c>
      <c r="S358" s="39">
        <f t="shared" si="458"/>
        <v>489457.24907063204</v>
      </c>
      <c r="T358" s="129">
        <v>0.85</v>
      </c>
      <c r="U358" s="39">
        <f t="shared" si="447"/>
        <v>416.03866171003722</v>
      </c>
      <c r="V358" s="2">
        <v>30</v>
      </c>
      <c r="W358" s="2">
        <v>30</v>
      </c>
      <c r="X358" s="2">
        <v>750</v>
      </c>
      <c r="Y358" s="196">
        <f t="shared" si="480"/>
        <v>1226.0386617100371</v>
      </c>
      <c r="Z358" s="38"/>
      <c r="AA358" s="38"/>
      <c r="AB358" s="38"/>
      <c r="AC358" s="38"/>
      <c r="AD358" s="38"/>
      <c r="AE358" s="175"/>
      <c r="AF358" s="182"/>
      <c r="AG358" s="9">
        <f t="shared" si="460"/>
        <v>16458</v>
      </c>
      <c r="AH358" s="13">
        <f t="shared" si="482"/>
        <v>30</v>
      </c>
      <c r="AI358" s="13">
        <f t="shared" si="488"/>
        <v>416.03866171003722</v>
      </c>
      <c r="AJ358" s="9">
        <f t="shared" si="488"/>
        <v>30</v>
      </c>
      <c r="AK358" s="9">
        <f t="shared" si="485"/>
        <v>30</v>
      </c>
      <c r="AL358" s="9">
        <f t="shared" si="486"/>
        <v>750</v>
      </c>
      <c r="AM358" s="13">
        <f t="shared" si="465"/>
        <v>1226.0386617100371</v>
      </c>
      <c r="AN358" s="9"/>
      <c r="AO358" s="9"/>
      <c r="AP358" s="9"/>
      <c r="AQ358" s="9"/>
      <c r="AR358" s="9"/>
    </row>
    <row r="359" spans="2:44" ht="75" customHeight="1">
      <c r="B359" s="2">
        <v>269</v>
      </c>
      <c r="C359" s="35" t="s">
        <v>6</v>
      </c>
      <c r="D359" s="36"/>
      <c r="E359" s="2">
        <v>232</v>
      </c>
      <c r="F359" s="109" t="s">
        <v>1294</v>
      </c>
      <c r="G359" s="109" t="s">
        <v>7</v>
      </c>
      <c r="H359" s="109" t="s">
        <v>259</v>
      </c>
      <c r="I359" s="2">
        <v>1994</v>
      </c>
      <c r="J359" s="37">
        <v>22</v>
      </c>
      <c r="K359" s="37">
        <v>18</v>
      </c>
      <c r="L359" s="38">
        <f t="shared" si="455"/>
        <v>396</v>
      </c>
      <c r="M359" s="39">
        <f t="shared" si="456"/>
        <v>36.802973977695167</v>
      </c>
      <c r="N359" s="38">
        <v>750</v>
      </c>
      <c r="O359" s="2">
        <v>11088</v>
      </c>
      <c r="P359" s="39">
        <f t="shared" si="457"/>
        <v>435673.6059479554</v>
      </c>
      <c r="Q359" s="41">
        <v>0.85</v>
      </c>
      <c r="R359" s="39">
        <v>1</v>
      </c>
      <c r="S359" s="39">
        <f t="shared" si="458"/>
        <v>370322.56505576207</v>
      </c>
      <c r="T359" s="129">
        <v>0.75</v>
      </c>
      <c r="U359" s="39">
        <f t="shared" si="447"/>
        <v>277.74192379182159</v>
      </c>
      <c r="V359" s="2">
        <v>30</v>
      </c>
      <c r="W359" s="2">
        <v>30</v>
      </c>
      <c r="X359" s="2">
        <v>0</v>
      </c>
      <c r="Y359" s="196">
        <f t="shared" si="480"/>
        <v>337.74192379182159</v>
      </c>
      <c r="Z359" s="38"/>
      <c r="AA359" s="38"/>
      <c r="AB359" s="38"/>
      <c r="AC359" s="38"/>
      <c r="AD359" s="38"/>
      <c r="AE359" s="176"/>
      <c r="AF359" s="182"/>
      <c r="AG359" s="9">
        <f t="shared" si="460"/>
        <v>11838</v>
      </c>
      <c r="AH359" s="13">
        <f t="shared" si="482"/>
        <v>30</v>
      </c>
      <c r="AI359" s="13">
        <f t="shared" si="488"/>
        <v>277.74192379182159</v>
      </c>
      <c r="AJ359" s="9">
        <f t="shared" si="488"/>
        <v>30</v>
      </c>
      <c r="AK359" s="9">
        <f t="shared" si="485"/>
        <v>30</v>
      </c>
      <c r="AL359" s="9">
        <f t="shared" si="486"/>
        <v>0</v>
      </c>
      <c r="AM359" s="13">
        <f t="shared" si="465"/>
        <v>337.74192379182159</v>
      </c>
      <c r="AN359" s="9"/>
      <c r="AO359" s="9"/>
      <c r="AP359" s="9"/>
      <c r="AQ359" s="9"/>
      <c r="AR359" s="9"/>
    </row>
    <row r="360" spans="2:44" ht="75" customHeight="1">
      <c r="B360" s="2">
        <v>270</v>
      </c>
      <c r="C360" s="35" t="s">
        <v>6</v>
      </c>
      <c r="D360" s="36"/>
      <c r="E360" s="2">
        <v>233</v>
      </c>
      <c r="F360" s="109" t="s">
        <v>1335</v>
      </c>
      <c r="G360" s="109" t="s">
        <v>698</v>
      </c>
      <c r="H360" s="109" t="s">
        <v>1868</v>
      </c>
      <c r="I360" s="2">
        <v>2025</v>
      </c>
      <c r="J360" s="37">
        <v>22</v>
      </c>
      <c r="K360" s="37">
        <v>24</v>
      </c>
      <c r="L360" s="38">
        <f t="shared" si="455"/>
        <v>528</v>
      </c>
      <c r="M360" s="39">
        <f t="shared" si="456"/>
        <v>49.070631970260223</v>
      </c>
      <c r="N360" s="38">
        <v>750</v>
      </c>
      <c r="O360" s="2">
        <v>15708</v>
      </c>
      <c r="P360" s="39">
        <f t="shared" si="457"/>
        <v>807604.46096654271</v>
      </c>
      <c r="Q360" s="41">
        <v>1</v>
      </c>
      <c r="R360" s="39">
        <v>1</v>
      </c>
      <c r="S360" s="39">
        <f t="shared" si="458"/>
        <v>807604.46096654271</v>
      </c>
      <c r="T360" s="129">
        <v>0.85</v>
      </c>
      <c r="U360" s="39">
        <f t="shared" si="447"/>
        <v>686.46379182156124</v>
      </c>
      <c r="V360" s="2">
        <v>30</v>
      </c>
      <c r="W360" s="2">
        <v>30</v>
      </c>
      <c r="X360" s="2">
        <v>750</v>
      </c>
      <c r="Y360" s="196">
        <f t="shared" si="480"/>
        <v>1496.4637918215612</v>
      </c>
      <c r="Z360" s="38"/>
      <c r="AA360" s="38"/>
      <c r="AB360" s="38"/>
      <c r="AC360" s="38"/>
      <c r="AD360" s="38"/>
      <c r="AE360" s="175"/>
      <c r="AF360" s="182"/>
      <c r="AG360" s="9">
        <f t="shared" si="460"/>
        <v>16458</v>
      </c>
      <c r="AH360" s="13">
        <f t="shared" si="482"/>
        <v>30</v>
      </c>
      <c r="AI360" s="13">
        <f t="shared" si="488"/>
        <v>686.46379182156124</v>
      </c>
      <c r="AJ360" s="9">
        <f t="shared" si="488"/>
        <v>30</v>
      </c>
      <c r="AK360" s="9">
        <f t="shared" si="485"/>
        <v>30</v>
      </c>
      <c r="AL360" s="9">
        <f t="shared" si="486"/>
        <v>750</v>
      </c>
      <c r="AM360" s="13">
        <f t="shared" si="465"/>
        <v>1496.4637918215612</v>
      </c>
      <c r="AN360" s="9"/>
      <c r="AO360" s="9"/>
      <c r="AP360" s="9"/>
      <c r="AQ360" s="9"/>
      <c r="AR360" s="9"/>
    </row>
    <row r="361" spans="2:44" ht="75" customHeight="1">
      <c r="B361" s="259" t="s">
        <v>915</v>
      </c>
      <c r="C361" s="259"/>
      <c r="D361" s="259"/>
      <c r="E361" s="259"/>
      <c r="F361" s="259"/>
      <c r="G361" s="259"/>
      <c r="H361" s="259"/>
      <c r="I361" s="259"/>
      <c r="J361" s="259"/>
      <c r="K361" s="259"/>
      <c r="L361" s="259"/>
      <c r="M361" s="259"/>
      <c r="N361" s="259"/>
      <c r="O361" s="259"/>
      <c r="P361" s="259"/>
      <c r="Q361" s="259"/>
      <c r="R361" s="259"/>
      <c r="S361" s="259"/>
      <c r="T361" s="129"/>
      <c r="U361" s="39">
        <f>SUM(U356:U360)</f>
        <v>2216.0270450743492</v>
      </c>
      <c r="V361" s="81">
        <f>SUM(V356:V360)</f>
        <v>150</v>
      </c>
      <c r="W361" s="81">
        <f>SUM(W356:W360)</f>
        <v>150</v>
      </c>
      <c r="X361" s="81">
        <f>SUM(X356:X360)</f>
        <v>3000</v>
      </c>
      <c r="Y361" s="196">
        <f>SUM(Y356:Y360)</f>
        <v>5516.0270450743492</v>
      </c>
      <c r="Z361" s="38"/>
      <c r="AA361" s="38"/>
      <c r="AB361" s="38"/>
      <c r="AC361" s="38"/>
      <c r="AD361" s="38"/>
      <c r="AE361" s="175"/>
      <c r="AF361" s="182"/>
      <c r="AG361" s="9"/>
      <c r="AH361" s="13"/>
      <c r="AI361" s="13">
        <f>तेरीज!D55+0</f>
        <v>2216.0270450743492</v>
      </c>
      <c r="AJ361" s="9"/>
      <c r="AK361" s="9"/>
      <c r="AL361" s="9"/>
      <c r="AM361" s="13"/>
      <c r="AN361" s="9"/>
      <c r="AO361" s="9"/>
      <c r="AP361" s="9"/>
      <c r="AQ361" s="9"/>
      <c r="AR361" s="9"/>
    </row>
    <row r="362" spans="2:44" ht="75" customHeight="1">
      <c r="B362" s="2">
        <v>271</v>
      </c>
      <c r="C362" s="35" t="s">
        <v>6</v>
      </c>
      <c r="D362" s="36"/>
      <c r="E362" s="2">
        <v>234</v>
      </c>
      <c r="F362" s="109" t="s">
        <v>699</v>
      </c>
      <c r="G362" s="109" t="s">
        <v>7</v>
      </c>
      <c r="H362" s="109" t="s">
        <v>335</v>
      </c>
      <c r="I362" s="2">
        <v>2001</v>
      </c>
      <c r="J362" s="37">
        <v>33</v>
      </c>
      <c r="K362" s="37">
        <v>24</v>
      </c>
      <c r="L362" s="38">
        <f t="shared" si="455"/>
        <v>792</v>
      </c>
      <c r="M362" s="39">
        <f t="shared" si="456"/>
        <v>73.605947955390334</v>
      </c>
      <c r="N362" s="38">
        <v>750</v>
      </c>
      <c r="O362" s="2">
        <v>15708</v>
      </c>
      <c r="P362" s="39">
        <f t="shared" si="457"/>
        <v>1211406.691449814</v>
      </c>
      <c r="Q362" s="41">
        <v>0.8</v>
      </c>
      <c r="R362" s="39">
        <v>1</v>
      </c>
      <c r="S362" s="39">
        <f t="shared" si="458"/>
        <v>969125.35315985128</v>
      </c>
      <c r="T362" s="129">
        <v>0.85</v>
      </c>
      <c r="U362" s="39">
        <f t="shared" si="447"/>
        <v>823.75655018587361</v>
      </c>
      <c r="V362" s="2">
        <v>40</v>
      </c>
      <c r="W362" s="2">
        <v>40</v>
      </c>
      <c r="X362" s="2">
        <v>750</v>
      </c>
      <c r="Y362" s="196">
        <f>U362+V362+W362+X362</f>
        <v>1653.7565501858735</v>
      </c>
      <c r="Z362" s="38"/>
      <c r="AA362" s="38"/>
      <c r="AB362" s="38"/>
      <c r="AC362" s="38"/>
      <c r="AD362" s="38"/>
      <c r="AE362" s="175"/>
      <c r="AF362" s="185"/>
      <c r="AG362" s="14">
        <f t="shared" si="460"/>
        <v>16458</v>
      </c>
      <c r="AH362" s="15">
        <f>V362+0</f>
        <v>40</v>
      </c>
      <c r="AI362" s="15">
        <f t="shared" ref="AI362:AJ366" si="489">U362+0</f>
        <v>823.75655018587361</v>
      </c>
      <c r="AJ362" s="14">
        <f t="shared" si="489"/>
        <v>40</v>
      </c>
      <c r="AK362" s="14">
        <f>V362+0</f>
        <v>40</v>
      </c>
      <c r="AL362" s="14">
        <f>X362+0</f>
        <v>750</v>
      </c>
      <c r="AM362" s="15">
        <f t="shared" si="465"/>
        <v>1653.7565501858735</v>
      </c>
      <c r="AN362" s="14"/>
      <c r="AO362" s="14"/>
      <c r="AP362" s="14"/>
      <c r="AQ362" s="14"/>
      <c r="AR362" s="14"/>
    </row>
    <row r="363" spans="2:44" ht="75" customHeight="1">
      <c r="B363" s="2">
        <v>272</v>
      </c>
      <c r="C363" s="35" t="s">
        <v>6</v>
      </c>
      <c r="D363" s="36"/>
      <c r="E363" s="2">
        <v>235</v>
      </c>
      <c r="F363" s="109" t="s">
        <v>161</v>
      </c>
      <c r="G363" s="109" t="s">
        <v>700</v>
      </c>
      <c r="H363" s="109" t="s">
        <v>328</v>
      </c>
      <c r="I363" s="2">
        <v>2016</v>
      </c>
      <c r="J363" s="37">
        <v>20</v>
      </c>
      <c r="K363" s="37">
        <v>19</v>
      </c>
      <c r="L363" s="38">
        <f t="shared" si="455"/>
        <v>380</v>
      </c>
      <c r="M363" s="39">
        <f t="shared" si="456"/>
        <v>35.315985130111528</v>
      </c>
      <c r="N363" s="38">
        <v>750</v>
      </c>
      <c r="O363" s="2">
        <v>15708</v>
      </c>
      <c r="P363" s="39">
        <f t="shared" si="457"/>
        <v>581230.48327137553</v>
      </c>
      <c r="Q363" s="41">
        <v>0.95</v>
      </c>
      <c r="R363" s="39">
        <v>1</v>
      </c>
      <c r="S363" s="39">
        <f t="shared" si="458"/>
        <v>552168.95910780667</v>
      </c>
      <c r="T363" s="129">
        <v>0.85</v>
      </c>
      <c r="U363" s="39">
        <f t="shared" si="447"/>
        <v>469.34361524163569</v>
      </c>
      <c r="V363" s="2">
        <v>30</v>
      </c>
      <c r="W363" s="2">
        <v>30</v>
      </c>
      <c r="X363" s="2">
        <v>750</v>
      </c>
      <c r="Y363" s="196">
        <f>U363+V363+W363+X363</f>
        <v>1279.3436152416357</v>
      </c>
      <c r="Z363" s="38"/>
      <c r="AA363" s="38"/>
      <c r="AB363" s="38"/>
      <c r="AC363" s="38"/>
      <c r="AD363" s="38"/>
      <c r="AE363" s="175"/>
      <c r="AF363" s="182"/>
      <c r="AG363" s="9">
        <f t="shared" si="460"/>
        <v>16458</v>
      </c>
      <c r="AH363" s="13">
        <f>V363+0</f>
        <v>30</v>
      </c>
      <c r="AI363" s="13">
        <f t="shared" si="489"/>
        <v>469.34361524163569</v>
      </c>
      <c r="AJ363" s="9">
        <f t="shared" si="489"/>
        <v>30</v>
      </c>
      <c r="AK363" s="9">
        <f>V363+0</f>
        <v>30</v>
      </c>
      <c r="AL363" s="9">
        <f>X363+0</f>
        <v>750</v>
      </c>
      <c r="AM363" s="13">
        <f t="shared" si="465"/>
        <v>1279.3436152416357</v>
      </c>
      <c r="AN363" s="9"/>
      <c r="AO363" s="9"/>
      <c r="AP363" s="9"/>
      <c r="AQ363" s="9"/>
      <c r="AR363" s="9"/>
    </row>
    <row r="364" spans="2:44" ht="75" customHeight="1">
      <c r="B364" s="2">
        <v>273</v>
      </c>
      <c r="C364" s="35" t="s">
        <v>6</v>
      </c>
      <c r="D364" s="36"/>
      <c r="E364" s="2">
        <v>236</v>
      </c>
      <c r="F364" s="109" t="s">
        <v>1560</v>
      </c>
      <c r="G364" s="109" t="s">
        <v>1925</v>
      </c>
      <c r="H364" s="109" t="s">
        <v>1559</v>
      </c>
      <c r="I364" s="2">
        <v>2024</v>
      </c>
      <c r="J364" s="37">
        <v>22</v>
      </c>
      <c r="K364" s="37">
        <v>23</v>
      </c>
      <c r="L364" s="38">
        <f t="shared" si="455"/>
        <v>506</v>
      </c>
      <c r="M364" s="39">
        <f t="shared" si="456"/>
        <v>47.026022304832715</v>
      </c>
      <c r="N364" s="38">
        <v>750</v>
      </c>
      <c r="O364" s="2">
        <v>15708</v>
      </c>
      <c r="P364" s="39">
        <f t="shared" si="457"/>
        <v>773954.27509293682</v>
      </c>
      <c r="Q364" s="41">
        <v>1</v>
      </c>
      <c r="R364" s="39">
        <v>1</v>
      </c>
      <c r="S364" s="39">
        <f t="shared" si="458"/>
        <v>773954.27509293682</v>
      </c>
      <c r="T364" s="129">
        <v>0.85</v>
      </c>
      <c r="U364" s="39">
        <f t="shared" si="447"/>
        <v>657.86113382899623</v>
      </c>
      <c r="V364" s="2">
        <v>30</v>
      </c>
      <c r="W364" s="2">
        <v>30</v>
      </c>
      <c r="X364" s="2">
        <v>750</v>
      </c>
      <c r="Y364" s="196">
        <f>U364+V364+W364+X364</f>
        <v>1467.8611338289961</v>
      </c>
      <c r="Z364" s="38"/>
      <c r="AA364" s="38"/>
      <c r="AB364" s="38"/>
      <c r="AC364" s="38"/>
      <c r="AD364" s="38"/>
      <c r="AE364" s="176" t="s">
        <v>1651</v>
      </c>
      <c r="AF364" s="185"/>
      <c r="AG364" s="14">
        <f t="shared" si="460"/>
        <v>16458</v>
      </c>
      <c r="AH364" s="15">
        <f>V364+0</f>
        <v>30</v>
      </c>
      <c r="AI364" s="15">
        <f t="shared" si="489"/>
        <v>657.86113382899623</v>
      </c>
      <c r="AJ364" s="14">
        <f t="shared" si="489"/>
        <v>30</v>
      </c>
      <c r="AK364" s="14">
        <f>V364+0</f>
        <v>30</v>
      </c>
      <c r="AL364" s="14">
        <f>X364+0</f>
        <v>750</v>
      </c>
      <c r="AM364" s="15">
        <f t="shared" si="465"/>
        <v>1467.8611338289961</v>
      </c>
      <c r="AN364" s="14"/>
      <c r="AO364" s="14"/>
      <c r="AP364" s="14"/>
      <c r="AQ364" s="14"/>
      <c r="AR364" s="14"/>
    </row>
    <row r="365" spans="2:44" ht="75" customHeight="1">
      <c r="B365" s="2">
        <v>274</v>
      </c>
      <c r="C365" s="35" t="s">
        <v>6</v>
      </c>
      <c r="D365" s="36"/>
      <c r="E365" s="2">
        <v>237</v>
      </c>
      <c r="F365" s="109" t="s">
        <v>701</v>
      </c>
      <c r="G365" s="109" t="s">
        <v>7</v>
      </c>
      <c r="H365" s="109" t="s">
        <v>338</v>
      </c>
      <c r="I365" s="2">
        <v>2007</v>
      </c>
      <c r="J365" s="37">
        <v>17</v>
      </c>
      <c r="K365" s="37">
        <v>19</v>
      </c>
      <c r="L365" s="38">
        <f t="shared" si="455"/>
        <v>323</v>
      </c>
      <c r="M365" s="39">
        <f t="shared" si="456"/>
        <v>30.018587360594797</v>
      </c>
      <c r="N365" s="38">
        <v>750</v>
      </c>
      <c r="O365" s="2">
        <v>15708</v>
      </c>
      <c r="P365" s="39">
        <f t="shared" si="457"/>
        <v>494045.91078066919</v>
      </c>
      <c r="Q365" s="41">
        <v>0.8</v>
      </c>
      <c r="R365" s="39">
        <v>1</v>
      </c>
      <c r="S365" s="39">
        <f t="shared" si="458"/>
        <v>395236.72862453538</v>
      </c>
      <c r="T365" s="129">
        <v>0.85</v>
      </c>
      <c r="U365" s="39">
        <f t="shared" si="447"/>
        <v>335.95121933085505</v>
      </c>
      <c r="V365" s="2">
        <v>30</v>
      </c>
      <c r="W365" s="2">
        <v>30</v>
      </c>
      <c r="X365" s="2">
        <v>750</v>
      </c>
      <c r="Y365" s="196">
        <f>U365+V365+W365+X365</f>
        <v>1145.9512193308551</v>
      </c>
      <c r="Z365" s="38"/>
      <c r="AA365" s="38"/>
      <c r="AB365" s="38"/>
      <c r="AC365" s="38"/>
      <c r="AD365" s="38"/>
      <c r="AE365" s="175"/>
      <c r="AF365" s="182"/>
      <c r="AG365" s="10">
        <f t="shared" si="460"/>
        <v>16458</v>
      </c>
      <c r="AH365" s="16">
        <f>V365+0</f>
        <v>30</v>
      </c>
      <c r="AI365" s="16">
        <f t="shared" si="489"/>
        <v>335.95121933085505</v>
      </c>
      <c r="AJ365" s="10">
        <f t="shared" si="489"/>
        <v>30</v>
      </c>
      <c r="AK365" s="10">
        <f>V365+0</f>
        <v>30</v>
      </c>
      <c r="AL365" s="10">
        <f>X365+0</f>
        <v>750</v>
      </c>
      <c r="AM365" s="16">
        <f t="shared" si="465"/>
        <v>1145.9512193308551</v>
      </c>
    </row>
    <row r="366" spans="2:44" ht="75" customHeight="1">
      <c r="B366" s="2">
        <v>275</v>
      </c>
      <c r="C366" s="35" t="s">
        <v>6</v>
      </c>
      <c r="D366" s="36"/>
      <c r="E366" s="2" t="s">
        <v>68</v>
      </c>
      <c r="F366" s="109" t="s">
        <v>1740</v>
      </c>
      <c r="G366" s="109" t="s">
        <v>1741</v>
      </c>
      <c r="H366" s="109" t="s">
        <v>1645</v>
      </c>
      <c r="I366" s="2">
        <v>2025</v>
      </c>
      <c r="J366" s="37">
        <v>20</v>
      </c>
      <c r="K366" s="37">
        <v>20</v>
      </c>
      <c r="L366" s="38">
        <f t="shared" si="455"/>
        <v>400</v>
      </c>
      <c r="M366" s="39">
        <f t="shared" si="456"/>
        <v>37.174721189591082</v>
      </c>
      <c r="N366" s="38">
        <v>750</v>
      </c>
      <c r="O366" s="2">
        <v>15708</v>
      </c>
      <c r="P366" s="39">
        <f t="shared" si="457"/>
        <v>611821.56133828999</v>
      </c>
      <c r="Q366" s="41">
        <v>1</v>
      </c>
      <c r="R366" s="39">
        <v>1</v>
      </c>
      <c r="S366" s="39">
        <f t="shared" si="458"/>
        <v>611821.56133828999</v>
      </c>
      <c r="T366" s="129">
        <v>0.85</v>
      </c>
      <c r="U366" s="39">
        <f t="shared" si="447"/>
        <v>520.04832713754638</v>
      </c>
      <c r="V366" s="2">
        <v>30</v>
      </c>
      <c r="W366" s="2">
        <v>30</v>
      </c>
      <c r="X366" s="2">
        <v>750</v>
      </c>
      <c r="Y366" s="196">
        <f>U366+V366+W366+X366</f>
        <v>1330.0483271375465</v>
      </c>
      <c r="Z366" s="38"/>
      <c r="AA366" s="38"/>
      <c r="AB366" s="38"/>
      <c r="AC366" s="38"/>
      <c r="AD366" s="38"/>
      <c r="AE366" s="175"/>
      <c r="AF366" s="185"/>
      <c r="AG366" s="14">
        <f t="shared" si="460"/>
        <v>16458</v>
      </c>
      <c r="AH366" s="15">
        <f>V366+0</f>
        <v>30</v>
      </c>
      <c r="AI366" s="15">
        <f t="shared" si="489"/>
        <v>520.04832713754638</v>
      </c>
      <c r="AJ366" s="14">
        <f t="shared" si="489"/>
        <v>30</v>
      </c>
      <c r="AK366" s="14">
        <f>V366+0</f>
        <v>30</v>
      </c>
      <c r="AL366" s="14">
        <f>X366+0</f>
        <v>750</v>
      </c>
      <c r="AM366" s="15">
        <f t="shared" si="465"/>
        <v>1330.0483271375465</v>
      </c>
      <c r="AN366" s="14"/>
      <c r="AO366" s="14"/>
      <c r="AP366" s="14"/>
      <c r="AQ366" s="14"/>
      <c r="AR366" s="14"/>
    </row>
    <row r="367" spans="2:44" ht="75" customHeight="1">
      <c r="B367" s="259" t="s">
        <v>915</v>
      </c>
      <c r="C367" s="259"/>
      <c r="D367" s="259"/>
      <c r="E367" s="259"/>
      <c r="F367" s="259"/>
      <c r="G367" s="259"/>
      <c r="H367" s="259"/>
      <c r="I367" s="259"/>
      <c r="J367" s="259"/>
      <c r="K367" s="259"/>
      <c r="L367" s="259"/>
      <c r="M367" s="259"/>
      <c r="N367" s="259"/>
      <c r="O367" s="259"/>
      <c r="P367" s="259"/>
      <c r="Q367" s="259"/>
      <c r="R367" s="259"/>
      <c r="S367" s="259"/>
      <c r="T367" s="129"/>
      <c r="U367" s="39">
        <f>SUM(U362:U366)</f>
        <v>2806.9608457249069</v>
      </c>
      <c r="V367" s="81">
        <f>SUM(V362:V366)</f>
        <v>160</v>
      </c>
      <c r="W367" s="81">
        <f>SUM(W362:W366)</f>
        <v>160</v>
      </c>
      <c r="X367" s="81">
        <f>SUM(X362:X366)</f>
        <v>3750</v>
      </c>
      <c r="Y367" s="196">
        <f>SUM(Y362:Y366)</f>
        <v>6876.9608457249069</v>
      </c>
      <c r="Z367" s="38"/>
      <c r="AA367" s="38"/>
      <c r="AB367" s="38"/>
      <c r="AC367" s="38"/>
      <c r="AD367" s="38"/>
      <c r="AE367" s="175"/>
      <c r="AF367" s="185"/>
      <c r="AG367" s="14"/>
      <c r="AH367" s="15"/>
      <c r="AI367" s="15">
        <f>तेरीज!D56+0</f>
        <v>2806.9608457249069</v>
      </c>
      <c r="AJ367" s="14"/>
      <c r="AK367" s="14"/>
      <c r="AL367" s="14"/>
      <c r="AM367" s="15"/>
      <c r="AN367" s="14"/>
      <c r="AO367" s="14"/>
      <c r="AP367" s="14"/>
      <c r="AQ367" s="14"/>
      <c r="AR367" s="14"/>
    </row>
    <row r="368" spans="2:44" ht="75" customHeight="1">
      <c r="B368" s="2">
        <v>276</v>
      </c>
      <c r="C368" s="35" t="s">
        <v>6</v>
      </c>
      <c r="D368" s="36"/>
      <c r="E368" s="2" t="s">
        <v>69</v>
      </c>
      <c r="F368" s="109" t="s">
        <v>702</v>
      </c>
      <c r="G368" s="109" t="s">
        <v>7</v>
      </c>
      <c r="H368" s="109" t="s">
        <v>339</v>
      </c>
      <c r="I368" s="2">
        <v>2001</v>
      </c>
      <c r="J368" s="37">
        <v>20</v>
      </c>
      <c r="K368" s="37">
        <v>20</v>
      </c>
      <c r="L368" s="38">
        <f t="shared" si="455"/>
        <v>400</v>
      </c>
      <c r="M368" s="39">
        <f t="shared" si="456"/>
        <v>37.174721189591082</v>
      </c>
      <c r="N368" s="38">
        <v>750</v>
      </c>
      <c r="O368" s="2">
        <v>11088</v>
      </c>
      <c r="P368" s="39">
        <f t="shared" si="457"/>
        <v>440074.34944237926</v>
      </c>
      <c r="Q368" s="41">
        <v>0.85</v>
      </c>
      <c r="R368" s="39">
        <v>1</v>
      </c>
      <c r="S368" s="39">
        <f t="shared" si="458"/>
        <v>374063.19702602236</v>
      </c>
      <c r="T368" s="129">
        <v>0.75</v>
      </c>
      <c r="U368" s="39">
        <f t="shared" si="447"/>
        <v>280.54739776951675</v>
      </c>
      <c r="V368" s="2">
        <v>30</v>
      </c>
      <c r="W368" s="2">
        <v>30</v>
      </c>
      <c r="X368" s="2">
        <v>750</v>
      </c>
      <c r="Y368" s="196">
        <f>U368+V368+W368+X368</f>
        <v>1090.5473977695167</v>
      </c>
      <c r="Z368" s="38"/>
      <c r="AA368" s="38"/>
      <c r="AB368" s="38"/>
      <c r="AC368" s="38"/>
      <c r="AD368" s="38"/>
      <c r="AE368" s="175"/>
      <c r="AF368" s="185"/>
      <c r="AG368" s="14">
        <f t="shared" si="460"/>
        <v>11838</v>
      </c>
      <c r="AH368" s="15">
        <f>V368+0</f>
        <v>30</v>
      </c>
      <c r="AI368" s="15">
        <f t="shared" ref="AI368:AJ372" si="490">U368+0</f>
        <v>280.54739776951675</v>
      </c>
      <c r="AJ368" s="14">
        <f t="shared" si="490"/>
        <v>30</v>
      </c>
      <c r="AK368" s="14">
        <f>V368+0</f>
        <v>30</v>
      </c>
      <c r="AL368" s="14">
        <f>X368+0</f>
        <v>750</v>
      </c>
      <c r="AM368" s="15">
        <f t="shared" si="465"/>
        <v>1090.5473977695167</v>
      </c>
      <c r="AN368" s="14"/>
      <c r="AO368" s="14"/>
      <c r="AP368" s="14"/>
      <c r="AQ368" s="14"/>
      <c r="AR368" s="14"/>
    </row>
    <row r="369" spans="2:44" ht="75" customHeight="1">
      <c r="B369" s="2">
        <v>277</v>
      </c>
      <c r="C369" s="35" t="s">
        <v>6</v>
      </c>
      <c r="D369" s="36"/>
      <c r="E369" s="2">
        <v>239</v>
      </c>
      <c r="F369" s="109" t="s">
        <v>161</v>
      </c>
      <c r="G369" s="109" t="s">
        <v>703</v>
      </c>
      <c r="H369" s="109" t="s">
        <v>340</v>
      </c>
      <c r="I369" s="2">
        <v>2016</v>
      </c>
      <c r="J369" s="37">
        <v>17</v>
      </c>
      <c r="K369" s="37">
        <v>20</v>
      </c>
      <c r="L369" s="38">
        <f t="shared" si="455"/>
        <v>340</v>
      </c>
      <c r="M369" s="39">
        <f t="shared" si="456"/>
        <v>31.598513011152416</v>
      </c>
      <c r="N369" s="38">
        <v>750</v>
      </c>
      <c r="O369" s="2">
        <v>15708</v>
      </c>
      <c r="P369" s="39">
        <f t="shared" si="457"/>
        <v>520048.3271375465</v>
      </c>
      <c r="Q369" s="41">
        <v>0.95</v>
      </c>
      <c r="R369" s="39">
        <v>1</v>
      </c>
      <c r="S369" s="39">
        <f t="shared" si="458"/>
        <v>494045.91078066913</v>
      </c>
      <c r="T369" s="129">
        <v>0.85</v>
      </c>
      <c r="U369" s="39">
        <f t="shared" si="447"/>
        <v>419.93902416356877</v>
      </c>
      <c r="V369" s="2">
        <v>30</v>
      </c>
      <c r="W369" s="2">
        <v>30</v>
      </c>
      <c r="X369" s="2">
        <v>750</v>
      </c>
      <c r="Y369" s="196">
        <f>U369+V369+W369+X369</f>
        <v>1229.9390241635688</v>
      </c>
      <c r="Z369" s="38"/>
      <c r="AA369" s="38"/>
      <c r="AB369" s="38"/>
      <c r="AC369" s="38"/>
      <c r="AD369" s="38"/>
      <c r="AE369" s="175"/>
      <c r="AF369" s="182"/>
      <c r="AG369" s="9">
        <f t="shared" si="460"/>
        <v>16458</v>
      </c>
      <c r="AH369" s="13">
        <f>V369+0</f>
        <v>30</v>
      </c>
      <c r="AI369" s="13">
        <f t="shared" si="490"/>
        <v>419.93902416356877</v>
      </c>
      <c r="AJ369" s="9">
        <f t="shared" si="490"/>
        <v>30</v>
      </c>
      <c r="AK369" s="9">
        <f>V369+0</f>
        <v>30</v>
      </c>
      <c r="AL369" s="9">
        <f>X369+0</f>
        <v>750</v>
      </c>
      <c r="AM369" s="13">
        <f t="shared" si="465"/>
        <v>1229.9390241635688</v>
      </c>
      <c r="AN369" s="9"/>
      <c r="AO369" s="9"/>
      <c r="AP369" s="9"/>
      <c r="AQ369" s="9"/>
      <c r="AR369" s="9"/>
    </row>
    <row r="370" spans="2:44" ht="75" customHeight="1">
      <c r="B370" s="2">
        <v>278</v>
      </c>
      <c r="C370" s="35" t="s">
        <v>6</v>
      </c>
      <c r="D370" s="36"/>
      <c r="E370" s="2" t="s">
        <v>70</v>
      </c>
      <c r="F370" s="109" t="s">
        <v>161</v>
      </c>
      <c r="G370" s="109" t="s">
        <v>704</v>
      </c>
      <c r="H370" s="109" t="s">
        <v>1606</v>
      </c>
      <c r="I370" s="2">
        <v>2024</v>
      </c>
      <c r="J370" s="37">
        <v>33</v>
      </c>
      <c r="K370" s="37">
        <v>23</v>
      </c>
      <c r="L370" s="38">
        <f t="shared" si="455"/>
        <v>759</v>
      </c>
      <c r="M370" s="39">
        <f t="shared" si="456"/>
        <v>70.539033457249076</v>
      </c>
      <c r="N370" s="38">
        <v>750</v>
      </c>
      <c r="O370" s="2">
        <v>15708</v>
      </c>
      <c r="P370" s="39">
        <f t="shared" si="457"/>
        <v>1160931.4126394053</v>
      </c>
      <c r="Q370" s="41">
        <v>1</v>
      </c>
      <c r="R370" s="39">
        <v>1</v>
      </c>
      <c r="S370" s="39">
        <f t="shared" si="458"/>
        <v>1160931.4126394053</v>
      </c>
      <c r="T370" s="129">
        <v>0.85</v>
      </c>
      <c r="U370" s="39">
        <f t="shared" si="447"/>
        <v>986.79170074349452</v>
      </c>
      <c r="V370" s="2">
        <v>40</v>
      </c>
      <c r="W370" s="2">
        <v>40</v>
      </c>
      <c r="X370" s="2">
        <v>750</v>
      </c>
      <c r="Y370" s="196">
        <f>U370+V370+W370+X370</f>
        <v>1816.7917007434944</v>
      </c>
      <c r="Z370" s="38"/>
      <c r="AA370" s="38"/>
      <c r="AB370" s="38"/>
      <c r="AC370" s="38"/>
      <c r="AD370" s="38"/>
      <c r="AE370" s="175"/>
      <c r="AF370" s="182"/>
      <c r="AG370" s="9">
        <f t="shared" si="460"/>
        <v>16458</v>
      </c>
      <c r="AH370" s="13">
        <f>V370+0</f>
        <v>40</v>
      </c>
      <c r="AI370" s="13">
        <f t="shared" si="490"/>
        <v>986.79170074349452</v>
      </c>
      <c r="AJ370" s="9">
        <f t="shared" si="490"/>
        <v>40</v>
      </c>
      <c r="AK370" s="9">
        <f>V370+0</f>
        <v>40</v>
      </c>
      <c r="AL370" s="9">
        <f>X370+0</f>
        <v>750</v>
      </c>
      <c r="AM370" s="13">
        <f t="shared" si="465"/>
        <v>1816.7917007434944</v>
      </c>
      <c r="AN370" s="9"/>
      <c r="AO370" s="9"/>
      <c r="AP370" s="9"/>
      <c r="AQ370" s="9"/>
      <c r="AR370" s="9"/>
    </row>
    <row r="371" spans="2:44" ht="75" customHeight="1">
      <c r="B371" s="2">
        <v>279</v>
      </c>
      <c r="C371" s="35" t="s">
        <v>6</v>
      </c>
      <c r="D371" s="36"/>
      <c r="E371" s="2" t="s">
        <v>71</v>
      </c>
      <c r="F371" s="109" t="s">
        <v>161</v>
      </c>
      <c r="G371" s="109" t="s">
        <v>1605</v>
      </c>
      <c r="H371" s="109" t="s">
        <v>1606</v>
      </c>
      <c r="I371" s="2">
        <v>2024</v>
      </c>
      <c r="J371" s="37">
        <v>33</v>
      </c>
      <c r="K371" s="37">
        <v>23</v>
      </c>
      <c r="L371" s="38">
        <f t="shared" si="455"/>
        <v>759</v>
      </c>
      <c r="M371" s="39">
        <f t="shared" si="456"/>
        <v>70.539033457249076</v>
      </c>
      <c r="N371" s="38">
        <v>750</v>
      </c>
      <c r="O371" s="2">
        <v>15708</v>
      </c>
      <c r="P371" s="39">
        <f t="shared" si="457"/>
        <v>1160931.4126394053</v>
      </c>
      <c r="Q371" s="41">
        <v>1</v>
      </c>
      <c r="R371" s="39">
        <v>1</v>
      </c>
      <c r="S371" s="39">
        <f t="shared" si="458"/>
        <v>1160931.4126394053</v>
      </c>
      <c r="T371" s="129">
        <v>0.85</v>
      </c>
      <c r="U371" s="39">
        <f t="shared" si="447"/>
        <v>986.79170074349452</v>
      </c>
      <c r="V371" s="2">
        <v>40</v>
      </c>
      <c r="W371" s="2">
        <v>40</v>
      </c>
      <c r="X371" s="2">
        <v>750</v>
      </c>
      <c r="Y371" s="196">
        <f>U371+V371+W371+X371</f>
        <v>1816.7917007434944</v>
      </c>
      <c r="Z371" s="38"/>
      <c r="AA371" s="38"/>
      <c r="AB371" s="38"/>
      <c r="AC371" s="38"/>
      <c r="AD371" s="38"/>
      <c r="AE371" s="176" t="s">
        <v>1690</v>
      </c>
      <c r="AF371" s="182"/>
      <c r="AG371" s="9">
        <f t="shared" si="460"/>
        <v>16458</v>
      </c>
      <c r="AH371" s="13">
        <f>V371+0</f>
        <v>40</v>
      </c>
      <c r="AI371" s="13">
        <f t="shared" si="490"/>
        <v>986.79170074349452</v>
      </c>
      <c r="AJ371" s="9">
        <f t="shared" si="490"/>
        <v>40</v>
      </c>
      <c r="AK371" s="9">
        <f>V371+0</f>
        <v>40</v>
      </c>
      <c r="AL371" s="9">
        <f>X371+0</f>
        <v>750</v>
      </c>
      <c r="AM371" s="13">
        <f t="shared" si="465"/>
        <v>1816.7917007434944</v>
      </c>
      <c r="AN371" s="9"/>
      <c r="AO371" s="9"/>
      <c r="AP371" s="9"/>
      <c r="AQ371" s="9"/>
      <c r="AR371" s="9"/>
    </row>
    <row r="372" spans="2:44" s="24" customFormat="1" ht="75" customHeight="1">
      <c r="B372" s="261">
        <v>280</v>
      </c>
      <c r="C372" s="266" t="s">
        <v>6</v>
      </c>
      <c r="D372" s="263"/>
      <c r="E372" s="261">
        <v>241</v>
      </c>
      <c r="F372" s="109" t="s">
        <v>171</v>
      </c>
      <c r="G372" s="109" t="s">
        <v>171</v>
      </c>
      <c r="H372" s="109" t="s">
        <v>73</v>
      </c>
      <c r="I372" s="2">
        <v>1991</v>
      </c>
      <c r="J372" s="48"/>
      <c r="K372" s="48"/>
      <c r="L372" s="38">
        <f t="shared" si="455"/>
        <v>0</v>
      </c>
      <c r="M372" s="39">
        <f t="shared" si="456"/>
        <v>0</v>
      </c>
      <c r="N372" s="38">
        <v>0</v>
      </c>
      <c r="O372" s="2">
        <v>0</v>
      </c>
      <c r="P372" s="39">
        <f t="shared" si="457"/>
        <v>0</v>
      </c>
      <c r="Q372" s="45">
        <v>0.7</v>
      </c>
      <c r="R372" s="39">
        <v>1</v>
      </c>
      <c r="S372" s="39">
        <f t="shared" si="458"/>
        <v>0</v>
      </c>
      <c r="T372" s="129">
        <v>0</v>
      </c>
      <c r="U372" s="39">
        <f t="shared" si="447"/>
        <v>0</v>
      </c>
      <c r="V372" s="2">
        <v>0</v>
      </c>
      <c r="W372" s="2">
        <v>0</v>
      </c>
      <c r="X372" s="2">
        <v>0</v>
      </c>
      <c r="Y372" s="196">
        <f>U372+V372+W372+X372</f>
        <v>0</v>
      </c>
      <c r="Z372" s="38"/>
      <c r="AA372" s="38"/>
      <c r="AB372" s="38"/>
      <c r="AC372" s="38"/>
      <c r="AD372" s="38"/>
      <c r="AE372" s="175"/>
      <c r="AF372" s="189"/>
      <c r="AG372" s="22">
        <f t="shared" si="460"/>
        <v>0</v>
      </c>
      <c r="AH372" s="23">
        <f>V372+0</f>
        <v>0</v>
      </c>
      <c r="AI372" s="23">
        <f t="shared" si="490"/>
        <v>0</v>
      </c>
      <c r="AJ372" s="22">
        <f t="shared" si="490"/>
        <v>0</v>
      </c>
      <c r="AK372" s="22">
        <f>V372+0</f>
        <v>0</v>
      </c>
      <c r="AL372" s="22">
        <f>X372+0</f>
        <v>0</v>
      </c>
      <c r="AM372" s="23">
        <f t="shared" si="465"/>
        <v>0</v>
      </c>
      <c r="AN372" s="22"/>
      <c r="AO372" s="22"/>
      <c r="AP372" s="22"/>
      <c r="AQ372" s="22"/>
      <c r="AR372" s="22"/>
    </row>
    <row r="373" spans="2:44" s="24" customFormat="1" ht="75" customHeight="1">
      <c r="B373" s="261"/>
      <c r="C373" s="266"/>
      <c r="D373" s="263"/>
      <c r="E373" s="261"/>
      <c r="F373" s="260" t="s">
        <v>915</v>
      </c>
      <c r="G373" s="260"/>
      <c r="H373" s="260"/>
      <c r="I373" s="260"/>
      <c r="J373" s="260"/>
      <c r="K373" s="260"/>
      <c r="L373" s="260"/>
      <c r="M373" s="260"/>
      <c r="N373" s="260"/>
      <c r="O373" s="260"/>
      <c r="P373" s="260"/>
      <c r="Q373" s="260"/>
      <c r="R373" s="260"/>
      <c r="S373" s="260"/>
      <c r="T373" s="129"/>
      <c r="U373" s="127">
        <f>SUM(U368:U372)</f>
        <v>2674.0698234200745</v>
      </c>
      <c r="V373" s="128">
        <f>SUM(V368:V372)</f>
        <v>140</v>
      </c>
      <c r="W373" s="128">
        <f>SUM(W368:W372)</f>
        <v>140</v>
      </c>
      <c r="X373" s="128">
        <f>SUM(X368:X372)</f>
        <v>3000</v>
      </c>
      <c r="Y373" s="200">
        <f>SUM(Y368:Y372)</f>
        <v>5954.0698234200745</v>
      </c>
      <c r="Z373" s="38"/>
      <c r="AA373" s="38"/>
      <c r="AB373" s="38"/>
      <c r="AC373" s="38"/>
      <c r="AD373" s="38"/>
      <c r="AE373" s="175"/>
      <c r="AF373" s="189"/>
      <c r="AG373" s="22"/>
      <c r="AH373" s="23"/>
      <c r="AI373" s="23">
        <f>तेरीज!D57+0</f>
        <v>2674.0698234200745</v>
      </c>
      <c r="AJ373" s="22"/>
      <c r="AK373" s="22"/>
      <c r="AL373" s="22"/>
      <c r="AM373" s="23"/>
      <c r="AN373" s="22"/>
      <c r="AO373" s="22"/>
      <c r="AP373" s="22"/>
      <c r="AQ373" s="22"/>
      <c r="AR373" s="22"/>
    </row>
    <row r="374" spans="2:44" s="24" customFormat="1" ht="75" customHeight="1">
      <c r="B374" s="261"/>
      <c r="C374" s="266"/>
      <c r="D374" s="263"/>
      <c r="E374" s="261"/>
      <c r="F374" s="109" t="s">
        <v>171</v>
      </c>
      <c r="G374" s="109" t="s">
        <v>171</v>
      </c>
      <c r="H374" s="109" t="s">
        <v>75</v>
      </c>
      <c r="I374" s="2">
        <v>1991</v>
      </c>
      <c r="J374" s="48"/>
      <c r="K374" s="48"/>
      <c r="L374" s="38">
        <f t="shared" si="455"/>
        <v>0</v>
      </c>
      <c r="M374" s="39">
        <f t="shared" si="456"/>
        <v>0</v>
      </c>
      <c r="N374" s="38">
        <v>0</v>
      </c>
      <c r="O374" s="2">
        <v>0</v>
      </c>
      <c r="P374" s="39">
        <f t="shared" si="457"/>
        <v>0</v>
      </c>
      <c r="Q374" s="45">
        <v>0.7</v>
      </c>
      <c r="R374" s="39">
        <v>1</v>
      </c>
      <c r="S374" s="39">
        <f t="shared" si="458"/>
        <v>0</v>
      </c>
      <c r="T374" s="129">
        <v>0</v>
      </c>
      <c r="U374" s="39">
        <f t="shared" si="447"/>
        <v>0</v>
      </c>
      <c r="V374" s="2">
        <v>0</v>
      </c>
      <c r="W374" s="2">
        <v>0</v>
      </c>
      <c r="X374" s="2">
        <v>0</v>
      </c>
      <c r="Y374" s="196">
        <f>U374+V374+W374+X374</f>
        <v>0</v>
      </c>
      <c r="Z374" s="38"/>
      <c r="AA374" s="38"/>
      <c r="AB374" s="38"/>
      <c r="AC374" s="38"/>
      <c r="AD374" s="38"/>
      <c r="AE374" s="175"/>
      <c r="AF374" s="189"/>
      <c r="AG374" s="25">
        <f t="shared" si="460"/>
        <v>0</v>
      </c>
      <c r="AH374" s="26">
        <f>V374+0</f>
        <v>0</v>
      </c>
      <c r="AI374" s="26">
        <f t="shared" ref="AI374:AJ378" si="491">U374+0</f>
        <v>0</v>
      </c>
      <c r="AJ374" s="25">
        <f t="shared" si="491"/>
        <v>0</v>
      </c>
      <c r="AK374" s="25">
        <f>V374+0</f>
        <v>0</v>
      </c>
      <c r="AL374" s="25">
        <f>X374+0</f>
        <v>0</v>
      </c>
      <c r="AM374" s="26">
        <f t="shared" si="465"/>
        <v>0</v>
      </c>
    </row>
    <row r="375" spans="2:44" s="24" customFormat="1" ht="75" customHeight="1">
      <c r="B375" s="261"/>
      <c r="C375" s="266"/>
      <c r="D375" s="263"/>
      <c r="E375" s="261"/>
      <c r="F375" s="109" t="s">
        <v>171</v>
      </c>
      <c r="G375" s="109" t="s">
        <v>171</v>
      </c>
      <c r="H375" s="109" t="s">
        <v>76</v>
      </c>
      <c r="I375" s="2">
        <v>1991</v>
      </c>
      <c r="J375" s="48"/>
      <c r="K375" s="48"/>
      <c r="L375" s="38">
        <f t="shared" si="455"/>
        <v>0</v>
      </c>
      <c r="M375" s="39">
        <f t="shared" si="456"/>
        <v>0</v>
      </c>
      <c r="N375" s="38">
        <v>0</v>
      </c>
      <c r="O375" s="2">
        <v>0</v>
      </c>
      <c r="P375" s="39">
        <f t="shared" si="457"/>
        <v>0</v>
      </c>
      <c r="Q375" s="45">
        <v>0.7</v>
      </c>
      <c r="R375" s="39">
        <v>1</v>
      </c>
      <c r="S375" s="39">
        <f t="shared" si="458"/>
        <v>0</v>
      </c>
      <c r="T375" s="129">
        <v>0</v>
      </c>
      <c r="U375" s="39">
        <f t="shared" si="447"/>
        <v>0</v>
      </c>
      <c r="V375" s="2">
        <v>0</v>
      </c>
      <c r="W375" s="2">
        <v>0</v>
      </c>
      <c r="X375" s="2">
        <v>0</v>
      </c>
      <c r="Y375" s="196">
        <f>U375+V375+W375+X375</f>
        <v>0</v>
      </c>
      <c r="Z375" s="38"/>
      <c r="AA375" s="38"/>
      <c r="AB375" s="38"/>
      <c r="AC375" s="38"/>
      <c r="AD375" s="38"/>
      <c r="AE375" s="175"/>
      <c r="AF375" s="190"/>
      <c r="AG375" s="27">
        <f t="shared" si="460"/>
        <v>0</v>
      </c>
      <c r="AH375" s="28">
        <f>V375+0</f>
        <v>0</v>
      </c>
      <c r="AI375" s="28">
        <f t="shared" si="491"/>
        <v>0</v>
      </c>
      <c r="AJ375" s="27">
        <f t="shared" si="491"/>
        <v>0</v>
      </c>
      <c r="AK375" s="27">
        <f>V375+0</f>
        <v>0</v>
      </c>
      <c r="AL375" s="27">
        <f>X375+0</f>
        <v>0</v>
      </c>
      <c r="AM375" s="28">
        <f t="shared" si="465"/>
        <v>0</v>
      </c>
      <c r="AN375" s="27"/>
      <c r="AO375" s="27"/>
      <c r="AP375" s="27"/>
      <c r="AQ375" s="27"/>
      <c r="AR375" s="27"/>
    </row>
    <row r="376" spans="2:44" s="24" customFormat="1" ht="75" customHeight="1">
      <c r="B376" s="261"/>
      <c r="C376" s="266"/>
      <c r="D376" s="263"/>
      <c r="E376" s="261"/>
      <c r="F376" s="109" t="s">
        <v>171</v>
      </c>
      <c r="G376" s="109" t="s">
        <v>171</v>
      </c>
      <c r="H376" s="109" t="s">
        <v>77</v>
      </c>
      <c r="I376" s="2">
        <v>1991</v>
      </c>
      <c r="J376" s="48"/>
      <c r="K376" s="48"/>
      <c r="L376" s="38">
        <f t="shared" si="455"/>
        <v>0</v>
      </c>
      <c r="M376" s="39">
        <f t="shared" si="456"/>
        <v>0</v>
      </c>
      <c r="N376" s="38">
        <v>0</v>
      </c>
      <c r="O376" s="2">
        <v>0</v>
      </c>
      <c r="P376" s="39">
        <f t="shared" si="457"/>
        <v>0</v>
      </c>
      <c r="Q376" s="45">
        <v>0.7</v>
      </c>
      <c r="R376" s="39">
        <v>1</v>
      </c>
      <c r="S376" s="39">
        <f t="shared" si="458"/>
        <v>0</v>
      </c>
      <c r="T376" s="129">
        <v>0</v>
      </c>
      <c r="U376" s="39">
        <f t="shared" si="447"/>
        <v>0</v>
      </c>
      <c r="V376" s="2">
        <v>0</v>
      </c>
      <c r="W376" s="2">
        <v>0</v>
      </c>
      <c r="X376" s="2">
        <v>0</v>
      </c>
      <c r="Y376" s="196">
        <f>U376+V376+W376+X376</f>
        <v>0</v>
      </c>
      <c r="Z376" s="38"/>
      <c r="AA376" s="38"/>
      <c r="AB376" s="38"/>
      <c r="AC376" s="38"/>
      <c r="AD376" s="38"/>
      <c r="AE376" s="175"/>
      <c r="AF376" s="190"/>
      <c r="AG376" s="27">
        <f t="shared" si="460"/>
        <v>0</v>
      </c>
      <c r="AH376" s="28">
        <f>V376+0</f>
        <v>0</v>
      </c>
      <c r="AI376" s="28">
        <f t="shared" si="491"/>
        <v>0</v>
      </c>
      <c r="AJ376" s="27">
        <f t="shared" si="491"/>
        <v>0</v>
      </c>
      <c r="AK376" s="27">
        <f>V376+0</f>
        <v>0</v>
      </c>
      <c r="AL376" s="27">
        <f>X376+0</f>
        <v>0</v>
      </c>
      <c r="AM376" s="28">
        <f t="shared" si="465"/>
        <v>0</v>
      </c>
      <c r="AN376" s="27"/>
      <c r="AO376" s="27"/>
      <c r="AP376" s="27"/>
      <c r="AQ376" s="27"/>
      <c r="AR376" s="27"/>
    </row>
    <row r="377" spans="2:44" s="24" customFormat="1" ht="75" customHeight="1">
      <c r="B377" s="261"/>
      <c r="C377" s="266"/>
      <c r="D377" s="263"/>
      <c r="E377" s="261"/>
      <c r="F377" s="109" t="s">
        <v>72</v>
      </c>
      <c r="G377" s="109" t="s">
        <v>72</v>
      </c>
      <c r="H377" s="1" t="s">
        <v>78</v>
      </c>
      <c r="I377" s="2">
        <v>1991</v>
      </c>
      <c r="J377" s="48"/>
      <c r="K377" s="48"/>
      <c r="L377" s="38">
        <f t="shared" si="455"/>
        <v>0</v>
      </c>
      <c r="M377" s="39">
        <f t="shared" si="456"/>
        <v>0</v>
      </c>
      <c r="N377" s="38">
        <v>0</v>
      </c>
      <c r="O377" s="2">
        <v>0</v>
      </c>
      <c r="P377" s="39">
        <f t="shared" si="457"/>
        <v>0</v>
      </c>
      <c r="Q377" s="45">
        <v>0.7</v>
      </c>
      <c r="R377" s="39">
        <v>1</v>
      </c>
      <c r="S377" s="39">
        <f t="shared" si="458"/>
        <v>0</v>
      </c>
      <c r="T377" s="129">
        <v>0</v>
      </c>
      <c r="U377" s="39">
        <f t="shared" si="447"/>
        <v>0</v>
      </c>
      <c r="V377" s="2">
        <v>0</v>
      </c>
      <c r="W377" s="2">
        <v>0</v>
      </c>
      <c r="X377" s="2">
        <v>0</v>
      </c>
      <c r="Y377" s="196">
        <f>U377+V377+W377+X377</f>
        <v>0</v>
      </c>
      <c r="Z377" s="38"/>
      <c r="AA377" s="38"/>
      <c r="AB377" s="38"/>
      <c r="AC377" s="38"/>
      <c r="AD377" s="38"/>
      <c r="AE377" s="175"/>
      <c r="AF377" s="189"/>
      <c r="AG377" s="22">
        <f t="shared" si="460"/>
        <v>0</v>
      </c>
      <c r="AH377" s="23">
        <f>V377+0</f>
        <v>0</v>
      </c>
      <c r="AI377" s="23">
        <f t="shared" si="491"/>
        <v>0</v>
      </c>
      <c r="AJ377" s="22">
        <f t="shared" si="491"/>
        <v>0</v>
      </c>
      <c r="AK377" s="22">
        <f>V377+0</f>
        <v>0</v>
      </c>
      <c r="AL377" s="22">
        <f>X377+0</f>
        <v>0</v>
      </c>
      <c r="AM377" s="23">
        <f t="shared" si="465"/>
        <v>0</v>
      </c>
      <c r="AN377" s="22"/>
      <c r="AO377" s="22"/>
      <c r="AP377" s="22"/>
      <c r="AQ377" s="22"/>
      <c r="AR377" s="22"/>
    </row>
    <row r="378" spans="2:44" s="24" customFormat="1" ht="75" customHeight="1">
      <c r="B378" s="261"/>
      <c r="C378" s="266"/>
      <c r="D378" s="263"/>
      <c r="E378" s="261"/>
      <c r="F378" s="109" t="s">
        <v>74</v>
      </c>
      <c r="G378" s="109" t="s">
        <v>74</v>
      </c>
      <c r="H378" s="1"/>
      <c r="I378" s="2">
        <v>1991</v>
      </c>
      <c r="J378" s="48"/>
      <c r="K378" s="48"/>
      <c r="L378" s="38">
        <f t="shared" si="455"/>
        <v>0</v>
      </c>
      <c r="M378" s="39">
        <f t="shared" si="456"/>
        <v>0</v>
      </c>
      <c r="N378" s="38">
        <v>0</v>
      </c>
      <c r="O378" s="2">
        <v>0</v>
      </c>
      <c r="P378" s="39">
        <f t="shared" si="457"/>
        <v>0</v>
      </c>
      <c r="Q378" s="45">
        <v>0.7</v>
      </c>
      <c r="R378" s="39">
        <v>1</v>
      </c>
      <c r="S378" s="39">
        <f t="shared" si="458"/>
        <v>0</v>
      </c>
      <c r="T378" s="129">
        <v>0</v>
      </c>
      <c r="U378" s="39">
        <f t="shared" si="447"/>
        <v>0</v>
      </c>
      <c r="V378" s="2">
        <v>0</v>
      </c>
      <c r="W378" s="2">
        <v>0</v>
      </c>
      <c r="X378" s="2">
        <v>0</v>
      </c>
      <c r="Y378" s="196">
        <f>U378+V378+W378+X378</f>
        <v>0</v>
      </c>
      <c r="Z378" s="38"/>
      <c r="AA378" s="38"/>
      <c r="AB378" s="38"/>
      <c r="AC378" s="38"/>
      <c r="AD378" s="38"/>
      <c r="AE378" s="175"/>
      <c r="AF378" s="189"/>
      <c r="AG378" s="22">
        <f t="shared" si="460"/>
        <v>0</v>
      </c>
      <c r="AH378" s="23">
        <f>V378+0</f>
        <v>0</v>
      </c>
      <c r="AI378" s="23">
        <f t="shared" si="491"/>
        <v>0</v>
      </c>
      <c r="AJ378" s="22">
        <f t="shared" si="491"/>
        <v>0</v>
      </c>
      <c r="AK378" s="22">
        <f>V378+0</f>
        <v>0</v>
      </c>
      <c r="AL378" s="22">
        <f>X378+0</f>
        <v>0</v>
      </c>
      <c r="AM378" s="23">
        <f t="shared" si="465"/>
        <v>0</v>
      </c>
      <c r="AN378" s="22"/>
      <c r="AO378" s="22"/>
      <c r="AP378" s="22"/>
      <c r="AQ378" s="22"/>
      <c r="AR378" s="22"/>
    </row>
    <row r="379" spans="2:44" s="24" customFormat="1" ht="75" customHeight="1">
      <c r="B379" s="261"/>
      <c r="C379" s="266"/>
      <c r="D379" s="263"/>
      <c r="E379" s="261"/>
      <c r="F379" s="260" t="s">
        <v>915</v>
      </c>
      <c r="G379" s="260"/>
      <c r="H379" s="260"/>
      <c r="I379" s="260"/>
      <c r="J379" s="260"/>
      <c r="K379" s="260"/>
      <c r="L379" s="260"/>
      <c r="M379" s="260"/>
      <c r="N379" s="260"/>
      <c r="O379" s="260"/>
      <c r="P379" s="260"/>
      <c r="Q379" s="260"/>
      <c r="R379" s="260"/>
      <c r="S379" s="260"/>
      <c r="T379" s="129"/>
      <c r="U379" s="127">
        <f>SUM(U374:U378)</f>
        <v>0</v>
      </c>
      <c r="V379" s="128">
        <f>SUM(V374:V378)</f>
        <v>0</v>
      </c>
      <c r="W379" s="128">
        <f>SUM(W374:W378)</f>
        <v>0</v>
      </c>
      <c r="X379" s="128">
        <f>SUM(X374:X378)</f>
        <v>0</v>
      </c>
      <c r="Y379" s="200">
        <f>SUM(Y374:Y378)</f>
        <v>0</v>
      </c>
      <c r="Z379" s="38"/>
      <c r="AA379" s="38"/>
      <c r="AB379" s="38"/>
      <c r="AC379" s="38"/>
      <c r="AD379" s="38"/>
      <c r="AE379" s="175"/>
      <c r="AF379" s="189"/>
      <c r="AG379" s="22"/>
      <c r="AH379" s="23"/>
      <c r="AI379" s="23"/>
      <c r="AJ379" s="22"/>
      <c r="AK379" s="22"/>
      <c r="AL379" s="22"/>
      <c r="AM379" s="23"/>
      <c r="AN379" s="22"/>
      <c r="AO379" s="22"/>
      <c r="AP379" s="22"/>
      <c r="AQ379" s="22"/>
      <c r="AR379" s="22"/>
    </row>
    <row r="380" spans="2:44" s="24" customFormat="1" ht="75" customHeight="1">
      <c r="B380" s="261"/>
      <c r="C380" s="266"/>
      <c r="D380" s="263"/>
      <c r="E380" s="261"/>
      <c r="F380" s="109" t="s">
        <v>171</v>
      </c>
      <c r="G380" s="109" t="s">
        <v>171</v>
      </c>
      <c r="H380" s="109" t="s">
        <v>79</v>
      </c>
      <c r="I380" s="2">
        <v>1991</v>
      </c>
      <c r="J380" s="48"/>
      <c r="K380" s="48"/>
      <c r="L380" s="38">
        <f t="shared" si="455"/>
        <v>0</v>
      </c>
      <c r="M380" s="39">
        <f t="shared" si="456"/>
        <v>0</v>
      </c>
      <c r="N380" s="38">
        <v>0</v>
      </c>
      <c r="O380" s="2">
        <v>0</v>
      </c>
      <c r="P380" s="39">
        <f t="shared" si="457"/>
        <v>0</v>
      </c>
      <c r="Q380" s="45">
        <v>0.7</v>
      </c>
      <c r="R380" s="39">
        <v>1</v>
      </c>
      <c r="S380" s="39">
        <f t="shared" si="458"/>
        <v>0</v>
      </c>
      <c r="T380" s="129">
        <v>0</v>
      </c>
      <c r="U380" s="39">
        <f t="shared" si="447"/>
        <v>0</v>
      </c>
      <c r="V380" s="2">
        <v>0</v>
      </c>
      <c r="W380" s="2">
        <v>0</v>
      </c>
      <c r="X380" s="2">
        <v>0</v>
      </c>
      <c r="Y380" s="196">
        <f>U380+V380+W380+X380</f>
        <v>0</v>
      </c>
      <c r="Z380" s="38"/>
      <c r="AA380" s="38"/>
      <c r="AB380" s="38"/>
      <c r="AC380" s="38"/>
      <c r="AD380" s="38"/>
      <c r="AE380" s="175"/>
      <c r="AF380" s="190"/>
      <c r="AG380" s="27">
        <f t="shared" si="460"/>
        <v>0</v>
      </c>
      <c r="AH380" s="28">
        <f>V380+0</f>
        <v>0</v>
      </c>
      <c r="AI380" s="28">
        <f t="shared" ref="AI380:AJ384" si="492">U380+0</f>
        <v>0</v>
      </c>
      <c r="AJ380" s="27">
        <f t="shared" si="492"/>
        <v>0</v>
      </c>
      <c r="AK380" s="27">
        <f>V380+0</f>
        <v>0</v>
      </c>
      <c r="AL380" s="27">
        <f>X380+0</f>
        <v>0</v>
      </c>
      <c r="AM380" s="28">
        <f t="shared" si="465"/>
        <v>0</v>
      </c>
      <c r="AN380" s="27"/>
      <c r="AO380" s="27"/>
      <c r="AP380" s="27"/>
      <c r="AQ380" s="27"/>
      <c r="AR380" s="27"/>
    </row>
    <row r="381" spans="2:44" s="24" customFormat="1" ht="75" customHeight="1">
      <c r="B381" s="261"/>
      <c r="C381" s="266"/>
      <c r="D381" s="263"/>
      <c r="E381" s="261"/>
      <c r="F381" s="109" t="s">
        <v>171</v>
      </c>
      <c r="G381" s="109" t="s">
        <v>171</v>
      </c>
      <c r="H381" s="109" t="s">
        <v>80</v>
      </c>
      <c r="I381" s="2">
        <v>1991</v>
      </c>
      <c r="J381" s="48"/>
      <c r="K381" s="48"/>
      <c r="L381" s="38">
        <f t="shared" si="455"/>
        <v>0</v>
      </c>
      <c r="M381" s="39">
        <f t="shared" si="456"/>
        <v>0</v>
      </c>
      <c r="N381" s="38">
        <v>0</v>
      </c>
      <c r="O381" s="2">
        <v>0</v>
      </c>
      <c r="P381" s="39">
        <f t="shared" si="457"/>
        <v>0</v>
      </c>
      <c r="Q381" s="45">
        <v>0.7</v>
      </c>
      <c r="R381" s="39">
        <v>1</v>
      </c>
      <c r="S381" s="39">
        <f t="shared" si="458"/>
        <v>0</v>
      </c>
      <c r="T381" s="129">
        <v>0</v>
      </c>
      <c r="U381" s="39">
        <f t="shared" si="447"/>
        <v>0</v>
      </c>
      <c r="V381" s="2">
        <v>0</v>
      </c>
      <c r="W381" s="2">
        <v>0</v>
      </c>
      <c r="X381" s="2">
        <v>0</v>
      </c>
      <c r="Y381" s="196">
        <f>U381+V381+W381+X381</f>
        <v>0</v>
      </c>
      <c r="Z381" s="38"/>
      <c r="AA381" s="38"/>
      <c r="AB381" s="38"/>
      <c r="AC381" s="38"/>
      <c r="AD381" s="38"/>
      <c r="AE381" s="175"/>
      <c r="AF381" s="189"/>
      <c r="AG381" s="25">
        <f t="shared" si="460"/>
        <v>0</v>
      </c>
      <c r="AH381" s="26">
        <f>V381+0</f>
        <v>0</v>
      </c>
      <c r="AI381" s="26">
        <f t="shared" si="492"/>
        <v>0</v>
      </c>
      <c r="AJ381" s="25">
        <f t="shared" si="492"/>
        <v>0</v>
      </c>
      <c r="AK381" s="25">
        <f>V381+0</f>
        <v>0</v>
      </c>
      <c r="AL381" s="25">
        <f>X381+0</f>
        <v>0</v>
      </c>
      <c r="AM381" s="26">
        <f t="shared" si="465"/>
        <v>0</v>
      </c>
    </row>
    <row r="382" spans="2:44" s="24" customFormat="1" ht="75" customHeight="1">
      <c r="B382" s="261"/>
      <c r="C382" s="266"/>
      <c r="D382" s="263"/>
      <c r="E382" s="261"/>
      <c r="F382" s="109" t="s">
        <v>171</v>
      </c>
      <c r="G382" s="109" t="s">
        <v>171</v>
      </c>
      <c r="H382" s="109" t="s">
        <v>81</v>
      </c>
      <c r="I382" s="2">
        <v>1991</v>
      </c>
      <c r="J382" s="48"/>
      <c r="K382" s="48"/>
      <c r="L382" s="38">
        <f t="shared" si="455"/>
        <v>0</v>
      </c>
      <c r="M382" s="39">
        <f t="shared" si="456"/>
        <v>0</v>
      </c>
      <c r="N382" s="38">
        <v>0</v>
      </c>
      <c r="O382" s="2">
        <v>0</v>
      </c>
      <c r="P382" s="39">
        <f t="shared" si="457"/>
        <v>0</v>
      </c>
      <c r="Q382" s="45">
        <v>0.7</v>
      </c>
      <c r="R382" s="39">
        <v>1</v>
      </c>
      <c r="S382" s="39">
        <f t="shared" si="458"/>
        <v>0</v>
      </c>
      <c r="T382" s="129">
        <v>0</v>
      </c>
      <c r="U382" s="39">
        <f t="shared" si="447"/>
        <v>0</v>
      </c>
      <c r="V382" s="2">
        <v>0</v>
      </c>
      <c r="W382" s="2">
        <v>0</v>
      </c>
      <c r="X382" s="2">
        <v>0</v>
      </c>
      <c r="Y382" s="196">
        <f>U382+V382+W382+X382</f>
        <v>0</v>
      </c>
      <c r="Z382" s="38"/>
      <c r="AA382" s="38"/>
      <c r="AB382" s="38"/>
      <c r="AC382" s="38"/>
      <c r="AD382" s="38"/>
      <c r="AE382" s="175"/>
      <c r="AF382" s="189"/>
      <c r="AG382" s="25">
        <f t="shared" si="460"/>
        <v>0</v>
      </c>
      <c r="AH382" s="26">
        <f>V382+0</f>
        <v>0</v>
      </c>
      <c r="AI382" s="26">
        <f t="shared" si="492"/>
        <v>0</v>
      </c>
      <c r="AJ382" s="25">
        <f t="shared" si="492"/>
        <v>0</v>
      </c>
      <c r="AK382" s="25">
        <f>V382+0</f>
        <v>0</v>
      </c>
      <c r="AL382" s="25">
        <f>X382+0</f>
        <v>0</v>
      </c>
      <c r="AM382" s="26">
        <f t="shared" si="465"/>
        <v>0</v>
      </c>
    </row>
    <row r="383" spans="2:44" s="24" customFormat="1" ht="75" customHeight="1">
      <c r="B383" s="261"/>
      <c r="C383" s="266"/>
      <c r="D383" s="263"/>
      <c r="E383" s="261"/>
      <c r="F383" s="109" t="s">
        <v>171</v>
      </c>
      <c r="G383" s="109" t="s">
        <v>171</v>
      </c>
      <c r="H383" s="109" t="s">
        <v>82</v>
      </c>
      <c r="I383" s="2">
        <v>1991</v>
      </c>
      <c r="J383" s="48"/>
      <c r="K383" s="48"/>
      <c r="L383" s="38">
        <f t="shared" si="455"/>
        <v>0</v>
      </c>
      <c r="M383" s="39">
        <f t="shared" si="456"/>
        <v>0</v>
      </c>
      <c r="N383" s="38">
        <v>0</v>
      </c>
      <c r="O383" s="2">
        <v>0</v>
      </c>
      <c r="P383" s="39">
        <f t="shared" si="457"/>
        <v>0</v>
      </c>
      <c r="Q383" s="45">
        <v>0.7</v>
      </c>
      <c r="R383" s="39">
        <v>1</v>
      </c>
      <c r="S383" s="39">
        <f t="shared" si="458"/>
        <v>0</v>
      </c>
      <c r="T383" s="129">
        <v>0</v>
      </c>
      <c r="U383" s="39">
        <f t="shared" si="447"/>
        <v>0</v>
      </c>
      <c r="V383" s="2">
        <v>0</v>
      </c>
      <c r="W383" s="2">
        <v>0</v>
      </c>
      <c r="X383" s="2">
        <v>0</v>
      </c>
      <c r="Y383" s="196">
        <f>U383+V383+W383+X383</f>
        <v>0</v>
      </c>
      <c r="Z383" s="38"/>
      <c r="AA383" s="38"/>
      <c r="AB383" s="38"/>
      <c r="AC383" s="38"/>
      <c r="AD383" s="38"/>
      <c r="AE383" s="175"/>
      <c r="AF383" s="189"/>
      <c r="AG383" s="25">
        <f t="shared" si="460"/>
        <v>0</v>
      </c>
      <c r="AH383" s="26">
        <f>V383+0</f>
        <v>0</v>
      </c>
      <c r="AI383" s="26">
        <f t="shared" si="492"/>
        <v>0</v>
      </c>
      <c r="AJ383" s="25">
        <f t="shared" si="492"/>
        <v>0</v>
      </c>
      <c r="AK383" s="25">
        <f>V383+0</f>
        <v>0</v>
      </c>
      <c r="AL383" s="25">
        <f>X383+0</f>
        <v>0</v>
      </c>
      <c r="AM383" s="26">
        <f t="shared" si="465"/>
        <v>0</v>
      </c>
    </row>
    <row r="384" spans="2:44" s="24" customFormat="1" ht="75" customHeight="1">
      <c r="B384" s="261"/>
      <c r="C384" s="266"/>
      <c r="D384" s="263"/>
      <c r="E384" s="261"/>
      <c r="F384" s="109" t="s">
        <v>171</v>
      </c>
      <c r="G384" s="109" t="s">
        <v>171</v>
      </c>
      <c r="H384" s="109" t="s">
        <v>83</v>
      </c>
      <c r="I384" s="2">
        <v>1991</v>
      </c>
      <c r="J384" s="48"/>
      <c r="K384" s="48"/>
      <c r="L384" s="38">
        <f t="shared" si="455"/>
        <v>0</v>
      </c>
      <c r="M384" s="39">
        <f t="shared" si="456"/>
        <v>0</v>
      </c>
      <c r="N384" s="38">
        <v>0</v>
      </c>
      <c r="O384" s="2">
        <v>0</v>
      </c>
      <c r="P384" s="39">
        <f t="shared" si="457"/>
        <v>0</v>
      </c>
      <c r="Q384" s="45">
        <v>0.7</v>
      </c>
      <c r="R384" s="39">
        <v>1</v>
      </c>
      <c r="S384" s="39">
        <f t="shared" si="458"/>
        <v>0</v>
      </c>
      <c r="T384" s="129">
        <v>0</v>
      </c>
      <c r="U384" s="39">
        <f t="shared" si="447"/>
        <v>0</v>
      </c>
      <c r="V384" s="2">
        <v>0</v>
      </c>
      <c r="W384" s="2">
        <v>0</v>
      </c>
      <c r="X384" s="2">
        <v>0</v>
      </c>
      <c r="Y384" s="196">
        <f>U384+V384+W384+X384</f>
        <v>0</v>
      </c>
      <c r="Z384" s="38"/>
      <c r="AA384" s="38"/>
      <c r="AB384" s="38"/>
      <c r="AC384" s="38"/>
      <c r="AD384" s="38"/>
      <c r="AE384" s="175"/>
      <c r="AF384" s="189"/>
      <c r="AG384" s="25">
        <f t="shared" si="460"/>
        <v>0</v>
      </c>
      <c r="AH384" s="26">
        <f>V384+0</f>
        <v>0</v>
      </c>
      <c r="AI384" s="26">
        <f t="shared" si="492"/>
        <v>0</v>
      </c>
      <c r="AJ384" s="25">
        <f t="shared" si="492"/>
        <v>0</v>
      </c>
      <c r="AK384" s="25">
        <f>V384+0</f>
        <v>0</v>
      </c>
      <c r="AL384" s="25">
        <f>X384+0</f>
        <v>0</v>
      </c>
      <c r="AM384" s="26">
        <f t="shared" si="465"/>
        <v>0</v>
      </c>
    </row>
    <row r="385" spans="2:44" s="24" customFormat="1" ht="75" customHeight="1">
      <c r="B385" s="261"/>
      <c r="C385" s="266"/>
      <c r="D385" s="263"/>
      <c r="E385" s="261"/>
      <c r="F385" s="260" t="s">
        <v>915</v>
      </c>
      <c r="G385" s="260"/>
      <c r="H385" s="260"/>
      <c r="I385" s="260"/>
      <c r="J385" s="260"/>
      <c r="K385" s="260"/>
      <c r="L385" s="260"/>
      <c r="M385" s="260"/>
      <c r="N385" s="260"/>
      <c r="O385" s="260"/>
      <c r="P385" s="260"/>
      <c r="Q385" s="260"/>
      <c r="R385" s="260"/>
      <c r="S385" s="260"/>
      <c r="T385" s="129"/>
      <c r="U385" s="127">
        <f>SUM(U380:U384)</f>
        <v>0</v>
      </c>
      <c r="V385" s="128">
        <f>SUM(V380:V384)</f>
        <v>0</v>
      </c>
      <c r="W385" s="128">
        <f>SUM(W380:W384)</f>
        <v>0</v>
      </c>
      <c r="X385" s="128">
        <f>SUM(X380:X384)</f>
        <v>0</v>
      </c>
      <c r="Y385" s="200">
        <f>SUM(Y380:Y384)</f>
        <v>0</v>
      </c>
      <c r="Z385" s="38"/>
      <c r="AA385" s="38"/>
      <c r="AB385" s="38"/>
      <c r="AC385" s="38"/>
      <c r="AD385" s="38"/>
      <c r="AE385" s="175"/>
      <c r="AF385" s="189"/>
      <c r="AG385" s="25"/>
      <c r="AH385" s="26"/>
      <c r="AI385" s="26">
        <f>तेरीज!D59+0</f>
        <v>0</v>
      </c>
      <c r="AJ385" s="25"/>
      <c r="AK385" s="25"/>
      <c r="AL385" s="25"/>
      <c r="AM385" s="26"/>
    </row>
    <row r="386" spans="2:44" s="24" customFormat="1" ht="75" customHeight="1">
      <c r="B386" s="261"/>
      <c r="C386" s="266"/>
      <c r="D386" s="263"/>
      <c r="E386" s="261"/>
      <c r="F386" s="109" t="s">
        <v>171</v>
      </c>
      <c r="G386" s="109" t="s">
        <v>171</v>
      </c>
      <c r="H386" s="109" t="s">
        <v>84</v>
      </c>
      <c r="I386" s="2">
        <v>1991</v>
      </c>
      <c r="J386" s="48"/>
      <c r="K386" s="48"/>
      <c r="L386" s="38">
        <f t="shared" si="455"/>
        <v>0</v>
      </c>
      <c r="M386" s="39">
        <f t="shared" si="456"/>
        <v>0</v>
      </c>
      <c r="N386" s="38">
        <v>0</v>
      </c>
      <c r="O386" s="2">
        <v>0</v>
      </c>
      <c r="P386" s="39">
        <f t="shared" si="457"/>
        <v>0</v>
      </c>
      <c r="Q386" s="45">
        <v>0.7</v>
      </c>
      <c r="R386" s="39">
        <v>1</v>
      </c>
      <c r="S386" s="39">
        <f t="shared" si="458"/>
        <v>0</v>
      </c>
      <c r="T386" s="129">
        <v>0</v>
      </c>
      <c r="U386" s="39">
        <f t="shared" si="447"/>
        <v>0</v>
      </c>
      <c r="V386" s="2">
        <v>0</v>
      </c>
      <c r="W386" s="2">
        <v>0</v>
      </c>
      <c r="X386" s="2">
        <v>0</v>
      </c>
      <c r="Y386" s="196">
        <f>U386+V386+W386+X386</f>
        <v>0</v>
      </c>
      <c r="Z386" s="38"/>
      <c r="AA386" s="38"/>
      <c r="AB386" s="38"/>
      <c r="AC386" s="38"/>
      <c r="AD386" s="38"/>
      <c r="AE386" s="175"/>
      <c r="AF386" s="189"/>
      <c r="AG386" s="25">
        <f t="shared" si="460"/>
        <v>0</v>
      </c>
      <c r="AH386" s="26">
        <f>V386+0</f>
        <v>0</v>
      </c>
      <c r="AI386" s="26">
        <f t="shared" ref="AI386:AJ390" si="493">U386+0</f>
        <v>0</v>
      </c>
      <c r="AJ386" s="25">
        <f t="shared" si="493"/>
        <v>0</v>
      </c>
      <c r="AK386" s="25">
        <f>V386+0</f>
        <v>0</v>
      </c>
      <c r="AL386" s="25">
        <f>X386+0</f>
        <v>0</v>
      </c>
      <c r="AM386" s="26">
        <f t="shared" si="465"/>
        <v>0</v>
      </c>
    </row>
    <row r="387" spans="2:44" s="24" customFormat="1" ht="75" customHeight="1">
      <c r="B387" s="261"/>
      <c r="C387" s="266"/>
      <c r="D387" s="263"/>
      <c r="E387" s="261"/>
      <c r="F387" s="109" t="s">
        <v>171</v>
      </c>
      <c r="G387" s="109" t="s">
        <v>171</v>
      </c>
      <c r="H387" s="109" t="s">
        <v>85</v>
      </c>
      <c r="I387" s="2">
        <v>1991</v>
      </c>
      <c r="J387" s="48"/>
      <c r="K387" s="48"/>
      <c r="L387" s="38">
        <f t="shared" si="455"/>
        <v>0</v>
      </c>
      <c r="M387" s="39">
        <f t="shared" si="456"/>
        <v>0</v>
      </c>
      <c r="N387" s="38">
        <v>0</v>
      </c>
      <c r="O387" s="2">
        <v>0</v>
      </c>
      <c r="P387" s="39">
        <f t="shared" si="457"/>
        <v>0</v>
      </c>
      <c r="Q387" s="45">
        <v>0.7</v>
      </c>
      <c r="R387" s="39">
        <v>1</v>
      </c>
      <c r="S387" s="39">
        <f t="shared" si="458"/>
        <v>0</v>
      </c>
      <c r="T387" s="129">
        <v>0</v>
      </c>
      <c r="U387" s="39">
        <f t="shared" si="447"/>
        <v>0</v>
      </c>
      <c r="V387" s="2">
        <v>0</v>
      </c>
      <c r="W387" s="2">
        <v>0</v>
      </c>
      <c r="X387" s="2">
        <v>0</v>
      </c>
      <c r="Y387" s="196">
        <f>U387+V387+W387+X387</f>
        <v>0</v>
      </c>
      <c r="Z387" s="38"/>
      <c r="AA387" s="38"/>
      <c r="AB387" s="38"/>
      <c r="AC387" s="38"/>
      <c r="AD387" s="38"/>
      <c r="AE387" s="175"/>
      <c r="AF387" s="189"/>
      <c r="AG387" s="25">
        <f t="shared" si="460"/>
        <v>0</v>
      </c>
      <c r="AH387" s="26">
        <f>V387+0</f>
        <v>0</v>
      </c>
      <c r="AI387" s="26">
        <f t="shared" si="493"/>
        <v>0</v>
      </c>
      <c r="AJ387" s="25">
        <f t="shared" si="493"/>
        <v>0</v>
      </c>
      <c r="AK387" s="25">
        <f>V387+0</f>
        <v>0</v>
      </c>
      <c r="AL387" s="25">
        <f>X387+0</f>
        <v>0</v>
      </c>
      <c r="AM387" s="26">
        <f t="shared" si="465"/>
        <v>0</v>
      </c>
    </row>
    <row r="388" spans="2:44" s="24" customFormat="1" ht="75" customHeight="1">
      <c r="B388" s="261"/>
      <c r="C388" s="266"/>
      <c r="D388" s="263"/>
      <c r="E388" s="261"/>
      <c r="F388" s="109" t="s">
        <v>171</v>
      </c>
      <c r="G388" s="109" t="s">
        <v>171</v>
      </c>
      <c r="H388" s="109" t="s">
        <v>86</v>
      </c>
      <c r="I388" s="2">
        <v>1991</v>
      </c>
      <c r="J388" s="48"/>
      <c r="K388" s="48"/>
      <c r="L388" s="38">
        <f t="shared" si="455"/>
        <v>0</v>
      </c>
      <c r="M388" s="39">
        <f t="shared" si="456"/>
        <v>0</v>
      </c>
      <c r="N388" s="38">
        <v>0</v>
      </c>
      <c r="O388" s="2">
        <v>0</v>
      </c>
      <c r="P388" s="39">
        <f t="shared" si="457"/>
        <v>0</v>
      </c>
      <c r="Q388" s="45">
        <v>0.7</v>
      </c>
      <c r="R388" s="39">
        <v>1</v>
      </c>
      <c r="S388" s="39">
        <f t="shared" si="458"/>
        <v>0</v>
      </c>
      <c r="T388" s="129">
        <v>0</v>
      </c>
      <c r="U388" s="39">
        <f t="shared" si="447"/>
        <v>0</v>
      </c>
      <c r="V388" s="2">
        <v>0</v>
      </c>
      <c r="W388" s="2">
        <v>0</v>
      </c>
      <c r="X388" s="2">
        <v>0</v>
      </c>
      <c r="Y388" s="196">
        <f>U388+V388+W388+X388</f>
        <v>0</v>
      </c>
      <c r="Z388" s="38"/>
      <c r="AA388" s="38"/>
      <c r="AB388" s="38"/>
      <c r="AC388" s="38"/>
      <c r="AD388" s="38"/>
      <c r="AE388" s="175"/>
      <c r="AF388" s="189"/>
      <c r="AG388" s="25">
        <f t="shared" si="460"/>
        <v>0</v>
      </c>
      <c r="AH388" s="26">
        <f>V388+0</f>
        <v>0</v>
      </c>
      <c r="AI388" s="26">
        <f t="shared" si="493"/>
        <v>0</v>
      </c>
      <c r="AJ388" s="25">
        <f t="shared" si="493"/>
        <v>0</v>
      </c>
      <c r="AK388" s="25">
        <f>V388+0</f>
        <v>0</v>
      </c>
      <c r="AL388" s="25">
        <f>X388+0</f>
        <v>0</v>
      </c>
      <c r="AM388" s="26">
        <f t="shared" si="465"/>
        <v>0</v>
      </c>
    </row>
    <row r="389" spans="2:44" s="24" customFormat="1" ht="75" customHeight="1">
      <c r="B389" s="261"/>
      <c r="C389" s="266"/>
      <c r="D389" s="263"/>
      <c r="E389" s="261"/>
      <c r="F389" s="109" t="s">
        <v>171</v>
      </c>
      <c r="G389" s="109" t="s">
        <v>171</v>
      </c>
      <c r="H389" s="109" t="s">
        <v>87</v>
      </c>
      <c r="I389" s="2">
        <v>1991</v>
      </c>
      <c r="J389" s="48"/>
      <c r="K389" s="48"/>
      <c r="L389" s="38">
        <f t="shared" si="455"/>
        <v>0</v>
      </c>
      <c r="M389" s="39">
        <f t="shared" si="456"/>
        <v>0</v>
      </c>
      <c r="N389" s="38">
        <v>0</v>
      </c>
      <c r="O389" s="2">
        <v>0</v>
      </c>
      <c r="P389" s="39">
        <f t="shared" si="457"/>
        <v>0</v>
      </c>
      <c r="Q389" s="45">
        <v>0.7</v>
      </c>
      <c r="R389" s="39">
        <v>1</v>
      </c>
      <c r="S389" s="39">
        <f t="shared" si="458"/>
        <v>0</v>
      </c>
      <c r="T389" s="129">
        <v>0</v>
      </c>
      <c r="U389" s="39">
        <f t="shared" si="447"/>
        <v>0</v>
      </c>
      <c r="V389" s="2">
        <v>0</v>
      </c>
      <c r="W389" s="2">
        <v>0</v>
      </c>
      <c r="X389" s="2">
        <v>0</v>
      </c>
      <c r="Y389" s="196">
        <f>U389+V389+W389+X389</f>
        <v>0</v>
      </c>
      <c r="Z389" s="38"/>
      <c r="AA389" s="38"/>
      <c r="AB389" s="38"/>
      <c r="AC389" s="38"/>
      <c r="AD389" s="38"/>
      <c r="AE389" s="175"/>
      <c r="AF389" s="190"/>
      <c r="AG389" s="27">
        <f t="shared" si="460"/>
        <v>0</v>
      </c>
      <c r="AH389" s="28">
        <f>V389+0</f>
        <v>0</v>
      </c>
      <c r="AI389" s="28">
        <f t="shared" si="493"/>
        <v>0</v>
      </c>
      <c r="AJ389" s="27">
        <f t="shared" si="493"/>
        <v>0</v>
      </c>
      <c r="AK389" s="27">
        <f>V389+0</f>
        <v>0</v>
      </c>
      <c r="AL389" s="27">
        <f>X389+0</f>
        <v>0</v>
      </c>
      <c r="AM389" s="28">
        <f t="shared" si="465"/>
        <v>0</v>
      </c>
      <c r="AN389" s="27"/>
      <c r="AO389" s="27"/>
      <c r="AP389" s="27"/>
      <c r="AQ389" s="27"/>
      <c r="AR389" s="27"/>
    </row>
    <row r="390" spans="2:44" s="24" customFormat="1" ht="75" customHeight="1">
      <c r="B390" s="261"/>
      <c r="C390" s="266"/>
      <c r="D390" s="263"/>
      <c r="E390" s="261"/>
      <c r="F390" s="109" t="s">
        <v>171</v>
      </c>
      <c r="G390" s="109" t="s">
        <v>171</v>
      </c>
      <c r="H390" s="109" t="s">
        <v>88</v>
      </c>
      <c r="I390" s="2">
        <v>1991</v>
      </c>
      <c r="J390" s="48"/>
      <c r="K390" s="48"/>
      <c r="L390" s="38">
        <f t="shared" si="455"/>
        <v>0</v>
      </c>
      <c r="M390" s="39">
        <f t="shared" si="456"/>
        <v>0</v>
      </c>
      <c r="N390" s="38">
        <v>0</v>
      </c>
      <c r="O390" s="2">
        <v>0</v>
      </c>
      <c r="P390" s="39">
        <f t="shared" si="457"/>
        <v>0</v>
      </c>
      <c r="Q390" s="45">
        <v>0.7</v>
      </c>
      <c r="R390" s="39">
        <v>1</v>
      </c>
      <c r="S390" s="39">
        <f t="shared" si="458"/>
        <v>0</v>
      </c>
      <c r="T390" s="129">
        <v>0</v>
      </c>
      <c r="U390" s="39">
        <f t="shared" si="447"/>
        <v>0</v>
      </c>
      <c r="V390" s="2">
        <v>0</v>
      </c>
      <c r="W390" s="2">
        <v>0</v>
      </c>
      <c r="X390" s="2">
        <v>0</v>
      </c>
      <c r="Y390" s="196">
        <f>U390+V390+W390+X390</f>
        <v>0</v>
      </c>
      <c r="Z390" s="38"/>
      <c r="AA390" s="38"/>
      <c r="AB390" s="38"/>
      <c r="AC390" s="38"/>
      <c r="AD390" s="38"/>
      <c r="AE390" s="175"/>
      <c r="AF390" s="189"/>
      <c r="AG390" s="25">
        <f t="shared" si="460"/>
        <v>0</v>
      </c>
      <c r="AH390" s="26">
        <f>V390+0</f>
        <v>0</v>
      </c>
      <c r="AI390" s="26">
        <f t="shared" si="493"/>
        <v>0</v>
      </c>
      <c r="AJ390" s="25">
        <f t="shared" si="493"/>
        <v>0</v>
      </c>
      <c r="AK390" s="25">
        <f>V390+0</f>
        <v>0</v>
      </c>
      <c r="AL390" s="25">
        <f>X390+0</f>
        <v>0</v>
      </c>
      <c r="AM390" s="26">
        <f t="shared" si="465"/>
        <v>0</v>
      </c>
    </row>
    <row r="391" spans="2:44" s="24" customFormat="1" ht="75" customHeight="1">
      <c r="B391" s="2"/>
      <c r="C391" s="35"/>
      <c r="D391" s="36"/>
      <c r="E391" s="2"/>
      <c r="F391" s="260" t="s">
        <v>915</v>
      </c>
      <c r="G391" s="260"/>
      <c r="H391" s="260"/>
      <c r="I391" s="260"/>
      <c r="J391" s="260"/>
      <c r="K391" s="260"/>
      <c r="L391" s="260"/>
      <c r="M391" s="260"/>
      <c r="N391" s="260"/>
      <c r="O391" s="260"/>
      <c r="P391" s="260"/>
      <c r="Q391" s="260"/>
      <c r="R391" s="260"/>
      <c r="S391" s="260"/>
      <c r="T391" s="129"/>
      <c r="U391" s="127">
        <f>SUM(U386:U390)</f>
        <v>0</v>
      </c>
      <c r="V391" s="128">
        <f>SUM(V386:V390)</f>
        <v>0</v>
      </c>
      <c r="W391" s="128">
        <f>SUM(W386:W390)</f>
        <v>0</v>
      </c>
      <c r="X391" s="128">
        <f>SUM(X386:X390)</f>
        <v>0</v>
      </c>
      <c r="Y391" s="200">
        <f>SUM(Y386:Y390)</f>
        <v>0</v>
      </c>
      <c r="Z391" s="38"/>
      <c r="AA391" s="38"/>
      <c r="AB391" s="38"/>
      <c r="AC391" s="38"/>
      <c r="AD391" s="38"/>
      <c r="AE391" s="175"/>
      <c r="AF391" s="189"/>
      <c r="AG391" s="25"/>
      <c r="AH391" s="26"/>
      <c r="AI391" s="26">
        <f>तेरीज!D60+0</f>
        <v>0</v>
      </c>
      <c r="AJ391" s="25"/>
      <c r="AK391" s="25"/>
      <c r="AL391" s="25"/>
      <c r="AM391" s="26"/>
    </row>
    <row r="392" spans="2:44" s="24" customFormat="1" ht="75" customHeight="1">
      <c r="B392" s="171">
        <v>281</v>
      </c>
      <c r="C392" s="172" t="s">
        <v>6</v>
      </c>
      <c r="D392" s="173"/>
      <c r="E392" s="171">
        <v>242</v>
      </c>
      <c r="F392" s="1" t="s">
        <v>705</v>
      </c>
      <c r="G392" s="1" t="s">
        <v>7</v>
      </c>
      <c r="H392" s="109" t="s">
        <v>341</v>
      </c>
      <c r="I392" s="2">
        <v>1997</v>
      </c>
      <c r="J392" s="37">
        <v>25</v>
      </c>
      <c r="K392" s="37">
        <v>30</v>
      </c>
      <c r="L392" s="38">
        <f t="shared" si="455"/>
        <v>750</v>
      </c>
      <c r="M392" s="39">
        <f t="shared" si="456"/>
        <v>69.702602230483279</v>
      </c>
      <c r="N392" s="38">
        <v>750</v>
      </c>
      <c r="O392" s="2">
        <v>11088</v>
      </c>
      <c r="P392" s="39">
        <f t="shared" si="457"/>
        <v>825139.40520446107</v>
      </c>
      <c r="Q392" s="45">
        <v>0.85</v>
      </c>
      <c r="R392" s="39">
        <v>1</v>
      </c>
      <c r="S392" s="39">
        <f t="shared" si="458"/>
        <v>701368.49442379188</v>
      </c>
      <c r="T392" s="129">
        <v>0.75</v>
      </c>
      <c r="U392" s="39">
        <f t="shared" si="447"/>
        <v>526.02637081784383</v>
      </c>
      <c r="V392" s="2">
        <v>40</v>
      </c>
      <c r="W392" s="2">
        <v>40</v>
      </c>
      <c r="X392" s="2">
        <v>750</v>
      </c>
      <c r="Y392" s="196">
        <f>U392+V392+W392+X392</f>
        <v>1356.0263708178438</v>
      </c>
      <c r="Z392" s="38"/>
      <c r="AA392" s="38"/>
      <c r="AB392" s="38"/>
      <c r="AC392" s="38"/>
      <c r="AD392" s="38"/>
      <c r="AE392" s="175"/>
      <c r="AF392" s="190"/>
      <c r="AG392" s="27">
        <f t="shared" si="460"/>
        <v>11838</v>
      </c>
      <c r="AH392" s="28">
        <f>V392+0</f>
        <v>40</v>
      </c>
      <c r="AI392" s="28">
        <f t="shared" ref="AI392:AJ396" si="494">U392+0</f>
        <v>526.02637081784383</v>
      </c>
      <c r="AJ392" s="27">
        <f t="shared" si="494"/>
        <v>40</v>
      </c>
      <c r="AK392" s="27">
        <f>V392+0</f>
        <v>40</v>
      </c>
      <c r="AL392" s="27">
        <f>X392+0</f>
        <v>750</v>
      </c>
      <c r="AM392" s="28">
        <f t="shared" si="465"/>
        <v>1356.0263708178438</v>
      </c>
      <c r="AN392" s="27"/>
      <c r="AO392" s="27"/>
      <c r="AP392" s="27"/>
      <c r="AQ392" s="27"/>
      <c r="AR392" s="27"/>
    </row>
    <row r="393" spans="2:44" s="24" customFormat="1" ht="75" customHeight="1">
      <c r="B393" s="171"/>
      <c r="C393" s="172"/>
      <c r="D393" s="173"/>
      <c r="E393" s="171"/>
      <c r="F393" s="1"/>
      <c r="G393" s="1"/>
      <c r="H393" s="109" t="s">
        <v>227</v>
      </c>
      <c r="I393" s="2">
        <v>1997</v>
      </c>
      <c r="J393" s="37">
        <v>25</v>
      </c>
      <c r="K393" s="37">
        <v>30</v>
      </c>
      <c r="L393" s="38">
        <f t="shared" si="455"/>
        <v>750</v>
      </c>
      <c r="M393" s="39">
        <f t="shared" si="456"/>
        <v>69.702602230483279</v>
      </c>
      <c r="N393" s="81">
        <v>750</v>
      </c>
      <c r="O393" s="2">
        <v>0</v>
      </c>
      <c r="P393" s="39">
        <f t="shared" si="457"/>
        <v>52276.951672862459</v>
      </c>
      <c r="Q393" s="45">
        <v>1</v>
      </c>
      <c r="R393" s="39">
        <v>1</v>
      </c>
      <c r="S393" s="39">
        <f t="shared" si="458"/>
        <v>52276.951672862459</v>
      </c>
      <c r="T393" s="129">
        <v>1.6</v>
      </c>
      <c r="U393" s="39">
        <f t="shared" si="447"/>
        <v>83.643122676579935</v>
      </c>
      <c r="V393" s="2">
        <v>0</v>
      </c>
      <c r="W393" s="2">
        <v>0</v>
      </c>
      <c r="X393" s="2">
        <v>0</v>
      </c>
      <c r="Y393" s="196">
        <f>U393+V393+W393+X393</f>
        <v>83.643122676579935</v>
      </c>
      <c r="Z393" s="38"/>
      <c r="AA393" s="38"/>
      <c r="AB393" s="38"/>
      <c r="AC393" s="38"/>
      <c r="AD393" s="38"/>
      <c r="AE393" s="175"/>
      <c r="AF393" s="190"/>
      <c r="AG393" s="27">
        <f t="shared" si="460"/>
        <v>750</v>
      </c>
      <c r="AH393" s="28">
        <f>V393+0</f>
        <v>0</v>
      </c>
      <c r="AI393" s="28">
        <f t="shared" si="494"/>
        <v>83.643122676579935</v>
      </c>
      <c r="AJ393" s="27">
        <f t="shared" si="494"/>
        <v>0</v>
      </c>
      <c r="AK393" s="27">
        <f>V393+0</f>
        <v>0</v>
      </c>
      <c r="AL393" s="27">
        <f>X393+0</f>
        <v>0</v>
      </c>
      <c r="AM393" s="28">
        <f t="shared" si="465"/>
        <v>83.643122676579935</v>
      </c>
      <c r="AN393" s="27"/>
      <c r="AO393" s="27"/>
      <c r="AP393" s="27"/>
      <c r="AQ393" s="27"/>
      <c r="AR393" s="27"/>
    </row>
    <row r="394" spans="2:44" ht="75" customHeight="1">
      <c r="B394" s="2">
        <v>282</v>
      </c>
      <c r="C394" s="35" t="s">
        <v>6</v>
      </c>
      <c r="D394" s="36"/>
      <c r="E394" s="2">
        <v>243</v>
      </c>
      <c r="F394" s="109" t="s">
        <v>1375</v>
      </c>
      <c r="G394" s="109" t="s">
        <v>7</v>
      </c>
      <c r="H394" s="109" t="s">
        <v>278</v>
      </c>
      <c r="I394" s="2">
        <v>2000</v>
      </c>
      <c r="J394" s="37">
        <v>18</v>
      </c>
      <c r="K394" s="37">
        <v>28</v>
      </c>
      <c r="L394" s="38">
        <f t="shared" si="455"/>
        <v>504</v>
      </c>
      <c r="M394" s="39">
        <f t="shared" si="456"/>
        <v>46.840148698884761</v>
      </c>
      <c r="N394" s="38">
        <v>750</v>
      </c>
      <c r="O394" s="2">
        <v>11088</v>
      </c>
      <c r="P394" s="39">
        <f t="shared" si="457"/>
        <v>554493.68029739778</v>
      </c>
      <c r="Q394" s="41">
        <v>0.85</v>
      </c>
      <c r="R394" s="39">
        <v>1</v>
      </c>
      <c r="S394" s="39">
        <f t="shared" si="458"/>
        <v>471319.6282527881</v>
      </c>
      <c r="T394" s="129">
        <v>0.75</v>
      </c>
      <c r="U394" s="39">
        <f t="shared" si="447"/>
        <v>353.48972118959108</v>
      </c>
      <c r="V394" s="2">
        <v>30</v>
      </c>
      <c r="W394" s="2">
        <v>30</v>
      </c>
      <c r="X394" s="2">
        <v>0</v>
      </c>
      <c r="Y394" s="196">
        <f>U394+V394+W394+X394</f>
        <v>413.48972118959108</v>
      </c>
      <c r="Z394" s="38"/>
      <c r="AA394" s="38"/>
      <c r="AB394" s="38"/>
      <c r="AC394" s="38"/>
      <c r="AD394" s="38"/>
      <c r="AE394" s="175"/>
      <c r="AF394" s="182"/>
      <c r="AG394" s="10">
        <f t="shared" si="460"/>
        <v>11838</v>
      </c>
      <c r="AH394" s="16">
        <f>V394+0</f>
        <v>30</v>
      </c>
      <c r="AI394" s="16">
        <f t="shared" si="494"/>
        <v>353.48972118959108</v>
      </c>
      <c r="AJ394" s="10">
        <f t="shared" si="494"/>
        <v>30</v>
      </c>
      <c r="AK394" s="10">
        <f>V394+0</f>
        <v>30</v>
      </c>
      <c r="AL394" s="10">
        <f>X394+0</f>
        <v>0</v>
      </c>
      <c r="AM394" s="16">
        <f t="shared" si="465"/>
        <v>413.48972118959108</v>
      </c>
    </row>
    <row r="395" spans="2:44" ht="75" customHeight="1">
      <c r="B395" s="2">
        <v>283</v>
      </c>
      <c r="C395" s="35" t="s">
        <v>6</v>
      </c>
      <c r="D395" s="36"/>
      <c r="E395" s="2">
        <v>244</v>
      </c>
      <c r="F395" s="109" t="s">
        <v>706</v>
      </c>
      <c r="G395" s="109" t="s">
        <v>7</v>
      </c>
      <c r="H395" s="109" t="s">
        <v>278</v>
      </c>
      <c r="I395" s="2">
        <v>2000</v>
      </c>
      <c r="J395" s="37">
        <v>18</v>
      </c>
      <c r="K395" s="37">
        <v>28</v>
      </c>
      <c r="L395" s="38">
        <f t="shared" si="455"/>
        <v>504</v>
      </c>
      <c r="M395" s="39">
        <f t="shared" si="456"/>
        <v>46.840148698884761</v>
      </c>
      <c r="N395" s="38">
        <v>750</v>
      </c>
      <c r="O395" s="2">
        <v>11088</v>
      </c>
      <c r="P395" s="39">
        <f t="shared" si="457"/>
        <v>554493.68029739778</v>
      </c>
      <c r="Q395" s="41">
        <v>0.85</v>
      </c>
      <c r="R395" s="39">
        <v>1</v>
      </c>
      <c r="S395" s="39">
        <f t="shared" si="458"/>
        <v>471319.6282527881</v>
      </c>
      <c r="T395" s="129">
        <v>0.75</v>
      </c>
      <c r="U395" s="39">
        <f t="shared" si="447"/>
        <v>353.48972118959108</v>
      </c>
      <c r="V395" s="2">
        <v>30</v>
      </c>
      <c r="W395" s="2">
        <v>30</v>
      </c>
      <c r="X395" s="2">
        <v>0</v>
      </c>
      <c r="Y395" s="196">
        <f>U395+V395+W395+X395</f>
        <v>413.48972118959108</v>
      </c>
      <c r="Z395" s="38"/>
      <c r="AA395" s="38"/>
      <c r="AB395" s="38"/>
      <c r="AC395" s="38"/>
      <c r="AD395" s="38"/>
      <c r="AE395" s="175"/>
      <c r="AF395" s="185"/>
      <c r="AG395" s="14">
        <f t="shared" si="460"/>
        <v>11838</v>
      </c>
      <c r="AH395" s="15">
        <f>V395+0</f>
        <v>30</v>
      </c>
      <c r="AI395" s="15">
        <f t="shared" si="494"/>
        <v>353.48972118959108</v>
      </c>
      <c r="AJ395" s="14">
        <f t="shared" si="494"/>
        <v>30</v>
      </c>
      <c r="AK395" s="14">
        <f>V395+0</f>
        <v>30</v>
      </c>
      <c r="AL395" s="14">
        <f>X395+0</f>
        <v>0</v>
      </c>
      <c r="AM395" s="15">
        <f t="shared" si="465"/>
        <v>413.48972118959108</v>
      </c>
      <c r="AN395" s="14"/>
      <c r="AO395" s="14"/>
      <c r="AP395" s="14"/>
      <c r="AQ395" s="14"/>
      <c r="AR395" s="14"/>
    </row>
    <row r="396" spans="2:44" ht="75" customHeight="1">
      <c r="B396" s="2">
        <v>284</v>
      </c>
      <c r="C396" s="35" t="s">
        <v>6</v>
      </c>
      <c r="D396" s="36"/>
      <c r="E396" s="2">
        <v>245</v>
      </c>
      <c r="F396" s="109" t="s">
        <v>169</v>
      </c>
      <c r="G396" s="109" t="s">
        <v>707</v>
      </c>
      <c r="H396" s="109" t="s">
        <v>342</v>
      </c>
      <c r="I396" s="2">
        <v>1999</v>
      </c>
      <c r="J396" s="37">
        <v>18</v>
      </c>
      <c r="K396" s="37">
        <v>15</v>
      </c>
      <c r="L396" s="38">
        <f t="shared" si="455"/>
        <v>270</v>
      </c>
      <c r="M396" s="39">
        <f t="shared" si="456"/>
        <v>25.092936802973977</v>
      </c>
      <c r="N396" s="38">
        <v>750</v>
      </c>
      <c r="O396" s="2">
        <v>15708</v>
      </c>
      <c r="P396" s="39">
        <f t="shared" si="457"/>
        <v>412979.55390334572</v>
      </c>
      <c r="Q396" s="41">
        <v>0.7</v>
      </c>
      <c r="R396" s="39">
        <v>1</v>
      </c>
      <c r="S396" s="39">
        <f t="shared" si="458"/>
        <v>289085.68773234199</v>
      </c>
      <c r="T396" s="129">
        <v>0.85</v>
      </c>
      <c r="U396" s="39">
        <f t="shared" si="447"/>
        <v>245.72283457249065</v>
      </c>
      <c r="V396" s="2">
        <v>20</v>
      </c>
      <c r="W396" s="2">
        <v>20</v>
      </c>
      <c r="X396" s="2">
        <v>750</v>
      </c>
      <c r="Y396" s="196">
        <f>U396+V396+W396+X396</f>
        <v>1035.7228345724907</v>
      </c>
      <c r="Z396" s="38"/>
      <c r="AA396" s="38"/>
      <c r="AB396" s="38"/>
      <c r="AC396" s="38"/>
      <c r="AD396" s="38"/>
      <c r="AE396" s="175"/>
      <c r="AF396" s="185"/>
      <c r="AG396" s="14">
        <f t="shared" si="460"/>
        <v>16458</v>
      </c>
      <c r="AH396" s="15">
        <f>V396+0</f>
        <v>20</v>
      </c>
      <c r="AI396" s="15">
        <f t="shared" si="494"/>
        <v>245.72283457249065</v>
      </c>
      <c r="AJ396" s="14">
        <f t="shared" si="494"/>
        <v>20</v>
      </c>
      <c r="AK396" s="14">
        <f>V396+0</f>
        <v>20</v>
      </c>
      <c r="AL396" s="14">
        <f>X396+0</f>
        <v>750</v>
      </c>
      <c r="AM396" s="15">
        <f t="shared" si="465"/>
        <v>1035.7228345724907</v>
      </c>
      <c r="AN396" s="14"/>
      <c r="AO396" s="14"/>
      <c r="AP396" s="14"/>
      <c r="AQ396" s="14"/>
      <c r="AR396" s="14"/>
    </row>
    <row r="397" spans="2:44" ht="75" customHeight="1">
      <c r="B397" s="259" t="s">
        <v>915</v>
      </c>
      <c r="C397" s="259"/>
      <c r="D397" s="259"/>
      <c r="E397" s="259"/>
      <c r="F397" s="259"/>
      <c r="G397" s="259"/>
      <c r="H397" s="259"/>
      <c r="I397" s="259"/>
      <c r="J397" s="259"/>
      <c r="K397" s="259"/>
      <c r="L397" s="259"/>
      <c r="M397" s="259"/>
      <c r="N397" s="259"/>
      <c r="O397" s="259"/>
      <c r="P397" s="259"/>
      <c r="Q397" s="259"/>
      <c r="R397" s="259"/>
      <c r="S397" s="259"/>
      <c r="T397" s="129"/>
      <c r="U397" s="39">
        <f>SUM(U392:U396)</f>
        <v>1562.3717704460967</v>
      </c>
      <c r="V397" s="81">
        <f>SUM(V392:V396)</f>
        <v>120</v>
      </c>
      <c r="W397" s="81">
        <f>SUM(W392:W396)</f>
        <v>120</v>
      </c>
      <c r="X397" s="81">
        <f>SUM(X392:X396)</f>
        <v>1500</v>
      </c>
      <c r="Y397" s="196">
        <f>SUM(Y392:Y396)</f>
        <v>3302.3717704460964</v>
      </c>
      <c r="Z397" s="38"/>
      <c r="AA397" s="38"/>
      <c r="AB397" s="38"/>
      <c r="AC397" s="38"/>
      <c r="AD397" s="38"/>
      <c r="AE397" s="175"/>
      <c r="AF397" s="185"/>
      <c r="AG397" s="14"/>
      <c r="AH397" s="15"/>
      <c r="AI397" s="15"/>
      <c r="AJ397" s="14"/>
      <c r="AK397" s="14"/>
      <c r="AL397" s="14"/>
      <c r="AM397" s="15"/>
      <c r="AN397" s="14"/>
      <c r="AO397" s="14"/>
      <c r="AP397" s="14"/>
      <c r="AQ397" s="14"/>
      <c r="AR397" s="14"/>
    </row>
    <row r="398" spans="2:44" ht="75" customHeight="1">
      <c r="B398" s="2">
        <v>285</v>
      </c>
      <c r="C398" s="35" t="s">
        <v>6</v>
      </c>
      <c r="D398" s="36"/>
      <c r="E398" s="2">
        <v>246</v>
      </c>
      <c r="F398" s="109" t="s">
        <v>169</v>
      </c>
      <c r="G398" s="109" t="s">
        <v>708</v>
      </c>
      <c r="H398" s="109" t="s">
        <v>311</v>
      </c>
      <c r="I398" s="2">
        <v>1991</v>
      </c>
      <c r="J398" s="37">
        <v>18</v>
      </c>
      <c r="K398" s="37">
        <v>15</v>
      </c>
      <c r="L398" s="38">
        <f t="shared" si="455"/>
        <v>270</v>
      </c>
      <c r="M398" s="39">
        <f t="shared" si="456"/>
        <v>25.092936802973977</v>
      </c>
      <c r="N398" s="81">
        <v>750</v>
      </c>
      <c r="O398" s="2">
        <v>0</v>
      </c>
      <c r="P398" s="39">
        <f t="shared" si="457"/>
        <v>18819.702602230482</v>
      </c>
      <c r="Q398" s="45">
        <v>1</v>
      </c>
      <c r="R398" s="39">
        <v>1</v>
      </c>
      <c r="S398" s="39">
        <f t="shared" si="458"/>
        <v>18819.702602230482</v>
      </c>
      <c r="T398" s="129">
        <v>1.6</v>
      </c>
      <c r="U398" s="39">
        <f t="shared" si="447"/>
        <v>30.111524163568774</v>
      </c>
      <c r="V398" s="2">
        <v>0</v>
      </c>
      <c r="W398" s="2">
        <v>0</v>
      </c>
      <c r="X398" s="2">
        <v>0</v>
      </c>
      <c r="Y398" s="196">
        <f>U398+V398+W398+X398</f>
        <v>30.111524163568774</v>
      </c>
      <c r="Z398" s="38"/>
      <c r="AA398" s="38"/>
      <c r="AB398" s="38"/>
      <c r="AC398" s="38"/>
      <c r="AD398" s="38"/>
      <c r="AE398" s="175"/>
      <c r="AF398" s="182"/>
      <c r="AG398" s="9">
        <f t="shared" si="460"/>
        <v>750</v>
      </c>
      <c r="AH398" s="13">
        <f>V398+0</f>
        <v>0</v>
      </c>
      <c r="AI398" s="13">
        <f t="shared" ref="AI398:AJ402" si="495">U398+0</f>
        <v>30.111524163568774</v>
      </c>
      <c r="AJ398" s="9">
        <f t="shared" si="495"/>
        <v>0</v>
      </c>
      <c r="AK398" s="9">
        <f>V398+0</f>
        <v>0</v>
      </c>
      <c r="AL398" s="9">
        <f>X398+0</f>
        <v>0</v>
      </c>
      <c r="AM398" s="13">
        <f t="shared" si="465"/>
        <v>30.111524163568774</v>
      </c>
      <c r="AN398" s="9"/>
      <c r="AO398" s="9"/>
      <c r="AP398" s="9"/>
      <c r="AQ398" s="9"/>
      <c r="AR398" s="9"/>
    </row>
    <row r="399" spans="2:44" ht="75" customHeight="1">
      <c r="B399" s="2">
        <v>286</v>
      </c>
      <c r="C399" s="35" t="s">
        <v>6</v>
      </c>
      <c r="D399" s="36"/>
      <c r="E399" s="2">
        <v>247</v>
      </c>
      <c r="F399" s="109" t="s">
        <v>709</v>
      </c>
      <c r="G399" s="109" t="s">
        <v>7</v>
      </c>
      <c r="H399" s="109" t="s">
        <v>227</v>
      </c>
      <c r="I399" s="2">
        <v>1991</v>
      </c>
      <c r="J399" s="37">
        <v>50</v>
      </c>
      <c r="K399" s="37">
        <v>75</v>
      </c>
      <c r="L399" s="38">
        <f t="shared" si="455"/>
        <v>3750</v>
      </c>
      <c r="M399" s="39">
        <f t="shared" si="456"/>
        <v>348.51301115241637</v>
      </c>
      <c r="N399" s="81">
        <v>750</v>
      </c>
      <c r="O399" s="2">
        <v>0</v>
      </c>
      <c r="P399" s="39">
        <f t="shared" si="457"/>
        <v>261384.75836431226</v>
      </c>
      <c r="Q399" s="45">
        <v>1</v>
      </c>
      <c r="R399" s="39">
        <v>1</v>
      </c>
      <c r="S399" s="39">
        <f t="shared" si="458"/>
        <v>261384.75836431226</v>
      </c>
      <c r="T399" s="129">
        <v>1.6</v>
      </c>
      <c r="U399" s="39">
        <f t="shared" si="447"/>
        <v>418.21561338289968</v>
      </c>
      <c r="V399" s="2">
        <v>0</v>
      </c>
      <c r="W399" s="2">
        <v>0</v>
      </c>
      <c r="X399" s="2">
        <v>0</v>
      </c>
      <c r="Y399" s="196">
        <f>U399+V399+W399+X399</f>
        <v>418.21561338289968</v>
      </c>
      <c r="Z399" s="38"/>
      <c r="AA399" s="38"/>
      <c r="AB399" s="38"/>
      <c r="AC399" s="38"/>
      <c r="AD399" s="38"/>
      <c r="AE399" s="175"/>
      <c r="AF399" s="182"/>
      <c r="AG399" s="10">
        <f t="shared" si="460"/>
        <v>750</v>
      </c>
      <c r="AH399" s="16">
        <f>V399+0</f>
        <v>0</v>
      </c>
      <c r="AI399" s="16">
        <f t="shared" si="495"/>
        <v>418.21561338289968</v>
      </c>
      <c r="AJ399" s="10">
        <f t="shared" si="495"/>
        <v>0</v>
      </c>
      <c r="AK399" s="10">
        <f>V399+0</f>
        <v>0</v>
      </c>
      <c r="AL399" s="10">
        <f>X399+0</f>
        <v>0</v>
      </c>
      <c r="AM399" s="16">
        <f t="shared" si="465"/>
        <v>418.21561338289968</v>
      </c>
    </row>
    <row r="400" spans="2:44" ht="75" customHeight="1">
      <c r="B400" s="2">
        <v>287</v>
      </c>
      <c r="C400" s="35" t="s">
        <v>89</v>
      </c>
      <c r="D400" s="36"/>
      <c r="E400" s="2">
        <v>248</v>
      </c>
      <c r="F400" s="109" t="s">
        <v>1579</v>
      </c>
      <c r="G400" s="109" t="s">
        <v>7</v>
      </c>
      <c r="H400" s="109" t="s">
        <v>343</v>
      </c>
      <c r="I400" s="2">
        <v>2001</v>
      </c>
      <c r="J400" s="37">
        <v>25</v>
      </c>
      <c r="K400" s="37">
        <v>30</v>
      </c>
      <c r="L400" s="38">
        <f t="shared" si="455"/>
        <v>750</v>
      </c>
      <c r="M400" s="39">
        <f t="shared" si="456"/>
        <v>69.702602230483279</v>
      </c>
      <c r="N400" s="38">
        <v>750</v>
      </c>
      <c r="O400" s="2">
        <v>15708</v>
      </c>
      <c r="P400" s="39">
        <f t="shared" si="457"/>
        <v>1147165.4275092939</v>
      </c>
      <c r="Q400" s="41">
        <v>0.8</v>
      </c>
      <c r="R400" s="39">
        <v>1</v>
      </c>
      <c r="S400" s="39">
        <f t="shared" si="458"/>
        <v>917732.34200743516</v>
      </c>
      <c r="T400" s="129">
        <v>0.85</v>
      </c>
      <c r="U400" s="39">
        <f t="shared" si="447"/>
        <v>780.07249070631985</v>
      </c>
      <c r="V400" s="2">
        <v>0</v>
      </c>
      <c r="W400" s="2">
        <v>0</v>
      </c>
      <c r="X400" s="2">
        <v>0</v>
      </c>
      <c r="Y400" s="196">
        <f>U400+V400+W400+X400</f>
        <v>780.07249070631985</v>
      </c>
      <c r="Z400" s="38"/>
      <c r="AA400" s="38"/>
      <c r="AB400" s="38"/>
      <c r="AC400" s="38"/>
      <c r="AD400" s="38"/>
      <c r="AE400" s="176" t="s">
        <v>1655</v>
      </c>
      <c r="AF400" s="182"/>
      <c r="AG400" s="10">
        <f t="shared" si="460"/>
        <v>16458</v>
      </c>
      <c r="AH400" s="16">
        <f>V400+0</f>
        <v>0</v>
      </c>
      <c r="AI400" s="16">
        <f t="shared" si="495"/>
        <v>780.07249070631985</v>
      </c>
      <c r="AJ400" s="10">
        <f t="shared" si="495"/>
        <v>0</v>
      </c>
      <c r="AK400" s="10">
        <f>V400+0</f>
        <v>0</v>
      </c>
      <c r="AL400" s="10">
        <f>X400+0</f>
        <v>0</v>
      </c>
      <c r="AM400" s="16">
        <f t="shared" si="465"/>
        <v>780.07249070631985</v>
      </c>
    </row>
    <row r="401" spans="2:44" ht="75" customHeight="1">
      <c r="B401" s="2">
        <v>288</v>
      </c>
      <c r="C401" s="35" t="s">
        <v>90</v>
      </c>
      <c r="D401" s="36"/>
      <c r="E401" s="2">
        <v>249</v>
      </c>
      <c r="F401" s="109" t="s">
        <v>710</v>
      </c>
      <c r="G401" s="109" t="s">
        <v>7</v>
      </c>
      <c r="H401" s="109" t="s">
        <v>344</v>
      </c>
      <c r="I401" s="2">
        <v>2001</v>
      </c>
      <c r="J401" s="37">
        <v>40</v>
      </c>
      <c r="K401" s="37">
        <v>33</v>
      </c>
      <c r="L401" s="38">
        <f t="shared" si="455"/>
        <v>1320</v>
      </c>
      <c r="M401" s="39">
        <f t="shared" si="456"/>
        <v>122.67657992565056</v>
      </c>
      <c r="N401" s="38">
        <v>750</v>
      </c>
      <c r="O401" s="2">
        <v>15708</v>
      </c>
      <c r="P401" s="39">
        <f t="shared" si="457"/>
        <v>2019011.1524163568</v>
      </c>
      <c r="Q401" s="41">
        <v>0.8</v>
      </c>
      <c r="R401" s="39">
        <v>1</v>
      </c>
      <c r="S401" s="39">
        <f t="shared" si="458"/>
        <v>1615208.9219330857</v>
      </c>
      <c r="T401" s="129">
        <v>0.85</v>
      </c>
      <c r="U401" s="39">
        <f t="shared" si="447"/>
        <v>1372.9275836431227</v>
      </c>
      <c r="V401" s="2">
        <v>0</v>
      </c>
      <c r="W401" s="2">
        <v>0</v>
      </c>
      <c r="X401" s="2">
        <v>0</v>
      </c>
      <c r="Y401" s="196">
        <f>U401+V401+W401+X401</f>
        <v>1372.9275836431227</v>
      </c>
      <c r="Z401" s="38"/>
      <c r="AA401" s="38"/>
      <c r="AB401" s="38"/>
      <c r="AC401" s="38"/>
      <c r="AD401" s="38"/>
      <c r="AE401" s="175"/>
      <c r="AF401" s="185"/>
      <c r="AG401" s="14">
        <f t="shared" si="460"/>
        <v>16458</v>
      </c>
      <c r="AH401" s="15">
        <f>V401+0</f>
        <v>0</v>
      </c>
      <c r="AI401" s="15">
        <f t="shared" si="495"/>
        <v>1372.9275836431227</v>
      </c>
      <c r="AJ401" s="14">
        <f t="shared" si="495"/>
        <v>0</v>
      </c>
      <c r="AK401" s="14">
        <f>V401+0</f>
        <v>0</v>
      </c>
      <c r="AL401" s="14">
        <f>X401+0</f>
        <v>0</v>
      </c>
      <c r="AM401" s="15">
        <f t="shared" si="465"/>
        <v>1372.9275836431227</v>
      </c>
      <c r="AN401" s="14"/>
      <c r="AO401" s="14"/>
      <c r="AP401" s="14"/>
      <c r="AQ401" s="14"/>
      <c r="AR401" s="14"/>
    </row>
    <row r="402" spans="2:44" ht="75" customHeight="1">
      <c r="B402" s="2">
        <v>289</v>
      </c>
      <c r="C402" s="35" t="s">
        <v>6</v>
      </c>
      <c r="D402" s="36"/>
      <c r="E402" s="2">
        <v>250</v>
      </c>
      <c r="F402" s="109" t="s">
        <v>711</v>
      </c>
      <c r="G402" s="109" t="s">
        <v>7</v>
      </c>
      <c r="H402" s="109" t="s">
        <v>222</v>
      </c>
      <c r="I402" s="2">
        <v>1976</v>
      </c>
      <c r="J402" s="37">
        <v>31</v>
      </c>
      <c r="K402" s="37">
        <v>22</v>
      </c>
      <c r="L402" s="38">
        <f t="shared" si="455"/>
        <v>682</v>
      </c>
      <c r="M402" s="39">
        <f t="shared" si="456"/>
        <v>63.382899628252787</v>
      </c>
      <c r="N402" s="81">
        <v>750</v>
      </c>
      <c r="O402" s="2">
        <v>0</v>
      </c>
      <c r="P402" s="39">
        <f t="shared" si="457"/>
        <v>47537.174721189593</v>
      </c>
      <c r="Q402" s="45">
        <v>1</v>
      </c>
      <c r="R402" s="39">
        <v>1</v>
      </c>
      <c r="S402" s="39">
        <f t="shared" si="458"/>
        <v>47537.174721189593</v>
      </c>
      <c r="T402" s="129">
        <v>1.6</v>
      </c>
      <c r="U402" s="39">
        <f t="shared" si="447"/>
        <v>76.059479553903358</v>
      </c>
      <c r="V402" s="2">
        <v>0</v>
      </c>
      <c r="W402" s="2">
        <v>0</v>
      </c>
      <c r="X402" s="2">
        <v>0</v>
      </c>
      <c r="Y402" s="196">
        <f>U402+V402+W402+X402</f>
        <v>76.059479553903358</v>
      </c>
      <c r="Z402" s="38"/>
      <c r="AA402" s="38"/>
      <c r="AB402" s="38"/>
      <c r="AC402" s="38"/>
      <c r="AD402" s="38"/>
      <c r="AE402" s="175"/>
      <c r="AF402" s="185"/>
      <c r="AG402" s="14">
        <f t="shared" si="460"/>
        <v>750</v>
      </c>
      <c r="AH402" s="15">
        <f>V402+0</f>
        <v>0</v>
      </c>
      <c r="AI402" s="15">
        <f t="shared" si="495"/>
        <v>76.059479553903358</v>
      </c>
      <c r="AJ402" s="14">
        <f t="shared" si="495"/>
        <v>0</v>
      </c>
      <c r="AK402" s="14">
        <f>V402+0</f>
        <v>0</v>
      </c>
      <c r="AL402" s="14">
        <f>X402+0</f>
        <v>0</v>
      </c>
      <c r="AM402" s="15">
        <f t="shared" si="465"/>
        <v>76.059479553903358</v>
      </c>
      <c r="AN402" s="14"/>
      <c r="AO402" s="14"/>
      <c r="AP402" s="14"/>
      <c r="AQ402" s="14"/>
      <c r="AR402" s="14"/>
    </row>
    <row r="403" spans="2:44" ht="75" customHeight="1">
      <c r="B403" s="259" t="s">
        <v>915</v>
      </c>
      <c r="C403" s="259"/>
      <c r="D403" s="259"/>
      <c r="E403" s="259"/>
      <c r="F403" s="259"/>
      <c r="G403" s="259"/>
      <c r="H403" s="259"/>
      <c r="I403" s="259"/>
      <c r="J403" s="259"/>
      <c r="K403" s="259"/>
      <c r="L403" s="259"/>
      <c r="M403" s="259"/>
      <c r="N403" s="259"/>
      <c r="O403" s="259"/>
      <c r="P403" s="259"/>
      <c r="Q403" s="259"/>
      <c r="R403" s="259"/>
      <c r="S403" s="259"/>
      <c r="T403" s="129"/>
      <c r="U403" s="39">
        <f>SUM(U398:U402)</f>
        <v>2677.3866914498144</v>
      </c>
      <c r="V403" s="81">
        <f>SUM(V398:V402)</f>
        <v>0</v>
      </c>
      <c r="W403" s="81">
        <f>SUM(W398:W402)</f>
        <v>0</v>
      </c>
      <c r="X403" s="81">
        <f>SUM(X398:X402)</f>
        <v>0</v>
      </c>
      <c r="Y403" s="196">
        <f>SUM(Y398:Y402)</f>
        <v>2677.3866914498144</v>
      </c>
      <c r="Z403" s="38"/>
      <c r="AA403" s="38"/>
      <c r="AB403" s="38"/>
      <c r="AC403" s="38"/>
      <c r="AD403" s="38"/>
      <c r="AE403" s="175"/>
      <c r="AF403" s="185"/>
      <c r="AG403" s="14"/>
      <c r="AH403" s="15"/>
      <c r="AI403" s="15"/>
      <c r="AJ403" s="14"/>
      <c r="AK403" s="14"/>
      <c r="AL403" s="14"/>
      <c r="AM403" s="15"/>
      <c r="AN403" s="14"/>
      <c r="AO403" s="14"/>
      <c r="AP403" s="14"/>
      <c r="AQ403" s="14"/>
      <c r="AR403" s="14"/>
    </row>
    <row r="404" spans="2:44" ht="76.900000000000006" customHeight="1">
      <c r="B404" s="2">
        <v>290</v>
      </c>
      <c r="C404" s="35" t="s">
        <v>6</v>
      </c>
      <c r="D404" s="36"/>
      <c r="E404" s="2" t="s">
        <v>1553</v>
      </c>
      <c r="F404" s="109" t="s">
        <v>1550</v>
      </c>
      <c r="G404" s="109" t="s">
        <v>7</v>
      </c>
      <c r="H404" s="109" t="s">
        <v>345</v>
      </c>
      <c r="I404" s="2">
        <v>1976</v>
      </c>
      <c r="J404" s="37">
        <v>28</v>
      </c>
      <c r="K404" s="37">
        <v>12</v>
      </c>
      <c r="L404" s="38">
        <f t="shared" si="455"/>
        <v>336</v>
      </c>
      <c r="M404" s="39">
        <f t="shared" si="456"/>
        <v>31.226765799256505</v>
      </c>
      <c r="N404" s="38">
        <v>750</v>
      </c>
      <c r="O404" s="2">
        <v>11088</v>
      </c>
      <c r="P404" s="39">
        <f t="shared" si="457"/>
        <v>369662.4535315985</v>
      </c>
      <c r="Q404" s="41">
        <v>0.85</v>
      </c>
      <c r="R404" s="39">
        <v>1</v>
      </c>
      <c r="S404" s="39">
        <f t="shared" si="458"/>
        <v>314213.08550185873</v>
      </c>
      <c r="T404" s="129">
        <v>0.75</v>
      </c>
      <c r="U404" s="39">
        <f t="shared" si="447"/>
        <v>235.65981412639405</v>
      </c>
      <c r="V404" s="2">
        <v>20</v>
      </c>
      <c r="W404" s="2">
        <v>20</v>
      </c>
      <c r="X404" s="2">
        <v>750</v>
      </c>
      <c r="Y404" s="196">
        <f t="shared" ref="Y404:Y411" si="496">U404+V404+W404+X404</f>
        <v>1025.6598141263939</v>
      </c>
      <c r="Z404" s="38"/>
      <c r="AA404" s="38"/>
      <c r="AB404" s="38"/>
      <c r="AC404" s="38"/>
      <c r="AD404" s="38"/>
      <c r="AE404" s="176" t="s">
        <v>1556</v>
      </c>
      <c r="AF404" s="185"/>
      <c r="AG404" s="14">
        <f t="shared" si="460"/>
        <v>11838</v>
      </c>
      <c r="AH404" s="15">
        <f t="shared" ref="AH404:AH411" si="497">V404+0</f>
        <v>20</v>
      </c>
      <c r="AI404" s="15">
        <f t="shared" ref="AI404:AJ411" si="498">U404+0</f>
        <v>235.65981412639405</v>
      </c>
      <c r="AJ404" s="14">
        <f t="shared" si="498"/>
        <v>20</v>
      </c>
      <c r="AK404" s="14">
        <f t="shared" ref="AK404:AK411" si="499">V404+0</f>
        <v>20</v>
      </c>
      <c r="AL404" s="14">
        <f t="shared" ref="AL404:AL411" si="500">X404+0</f>
        <v>750</v>
      </c>
      <c r="AM404" s="15">
        <f t="shared" si="465"/>
        <v>1025.6598141263939</v>
      </c>
      <c r="AN404" s="14"/>
      <c r="AO404" s="14"/>
      <c r="AP404" s="14"/>
      <c r="AQ404" s="14"/>
      <c r="AR404" s="14"/>
    </row>
    <row r="405" spans="2:44" ht="52.9" customHeight="1">
      <c r="B405" s="2"/>
      <c r="C405" s="35" t="s">
        <v>6</v>
      </c>
      <c r="D405" s="36"/>
      <c r="E405" s="2" t="s">
        <v>1554</v>
      </c>
      <c r="F405" s="109" t="s">
        <v>1551</v>
      </c>
      <c r="G405" s="109" t="s">
        <v>7</v>
      </c>
      <c r="H405" s="109" t="s">
        <v>345</v>
      </c>
      <c r="I405" s="2">
        <v>1976</v>
      </c>
      <c r="J405" s="37">
        <v>28</v>
      </c>
      <c r="K405" s="37">
        <v>11</v>
      </c>
      <c r="L405" s="38">
        <f t="shared" ref="L405:L406" si="501">J405*K405</f>
        <v>308</v>
      </c>
      <c r="M405" s="39">
        <f t="shared" ref="M405:M406" si="502">L405/10.76</f>
        <v>28.624535315985131</v>
      </c>
      <c r="N405" s="38">
        <v>750</v>
      </c>
      <c r="O405" s="2">
        <v>11088</v>
      </c>
      <c r="P405" s="39">
        <f t="shared" ref="P405:P406" si="503">M405*AG405</f>
        <v>338857.24907063198</v>
      </c>
      <c r="Q405" s="41">
        <v>0.85</v>
      </c>
      <c r="R405" s="39">
        <v>1</v>
      </c>
      <c r="S405" s="39">
        <f t="shared" ref="S405:S406" si="504">M405*AG405*Q405*R405</f>
        <v>288028.66171003715</v>
      </c>
      <c r="T405" s="129">
        <v>0.75</v>
      </c>
      <c r="U405" s="39">
        <f t="shared" ref="U405:U406" si="505">S405/1000*T405</f>
        <v>216.02149628252789</v>
      </c>
      <c r="V405" s="2">
        <v>20</v>
      </c>
      <c r="W405" s="2">
        <v>20</v>
      </c>
      <c r="X405" s="2">
        <v>0</v>
      </c>
      <c r="Y405" s="196">
        <f t="shared" si="496"/>
        <v>256.02149628252789</v>
      </c>
      <c r="Z405" s="38"/>
      <c r="AA405" s="38"/>
      <c r="AB405" s="38"/>
      <c r="AC405" s="38"/>
      <c r="AD405" s="38"/>
      <c r="AE405" s="176" t="s">
        <v>1556</v>
      </c>
      <c r="AF405" s="185"/>
      <c r="AG405" s="14">
        <f t="shared" ref="AG405:AG406" si="506">SUM(N405:O405)</f>
        <v>11838</v>
      </c>
      <c r="AH405" s="15">
        <f t="shared" si="497"/>
        <v>20</v>
      </c>
      <c r="AI405" s="15">
        <f t="shared" ref="AI405:AI406" si="507">U405+0</f>
        <v>216.02149628252789</v>
      </c>
      <c r="AJ405" s="14">
        <f t="shared" ref="AJ405:AJ406" si="508">V405+0</f>
        <v>20</v>
      </c>
      <c r="AK405" s="14">
        <f t="shared" si="499"/>
        <v>20</v>
      </c>
      <c r="AL405" s="14">
        <f t="shared" si="500"/>
        <v>0</v>
      </c>
      <c r="AM405" s="15">
        <f t="shared" ref="AM405:AM406" si="509">AI405+AJ405+AK405+AL405</f>
        <v>256.02149628252789</v>
      </c>
      <c r="AN405" s="14"/>
      <c r="AO405" s="14"/>
      <c r="AP405" s="14"/>
      <c r="AQ405" s="14"/>
      <c r="AR405" s="14"/>
    </row>
    <row r="406" spans="2:44" ht="58.9" customHeight="1">
      <c r="B406" s="2"/>
      <c r="C406" s="35" t="s">
        <v>6</v>
      </c>
      <c r="D406" s="36"/>
      <c r="E406" s="2" t="s">
        <v>1555</v>
      </c>
      <c r="F406" s="109" t="s">
        <v>1552</v>
      </c>
      <c r="G406" s="109" t="s">
        <v>7</v>
      </c>
      <c r="H406" s="109" t="s">
        <v>345</v>
      </c>
      <c r="I406" s="2">
        <v>1976</v>
      </c>
      <c r="J406" s="37">
        <v>28</v>
      </c>
      <c r="K406" s="37">
        <v>11</v>
      </c>
      <c r="L406" s="38">
        <f t="shared" si="501"/>
        <v>308</v>
      </c>
      <c r="M406" s="39">
        <f t="shared" si="502"/>
        <v>28.624535315985131</v>
      </c>
      <c r="N406" s="38">
        <v>750</v>
      </c>
      <c r="O406" s="2">
        <v>11088</v>
      </c>
      <c r="P406" s="39">
        <f t="shared" si="503"/>
        <v>338857.24907063198</v>
      </c>
      <c r="Q406" s="41">
        <v>0.85</v>
      </c>
      <c r="R406" s="39">
        <v>1</v>
      </c>
      <c r="S406" s="39">
        <f t="shared" si="504"/>
        <v>288028.66171003715</v>
      </c>
      <c r="T406" s="129">
        <v>0.75</v>
      </c>
      <c r="U406" s="39">
        <f t="shared" si="505"/>
        <v>216.02149628252789</v>
      </c>
      <c r="V406" s="2">
        <v>20</v>
      </c>
      <c r="W406" s="2">
        <v>20</v>
      </c>
      <c r="X406" s="2">
        <v>750</v>
      </c>
      <c r="Y406" s="196">
        <f t="shared" si="496"/>
        <v>1006.0214962825279</v>
      </c>
      <c r="Z406" s="38"/>
      <c r="AA406" s="38"/>
      <c r="AB406" s="38"/>
      <c r="AC406" s="38"/>
      <c r="AD406" s="38"/>
      <c r="AE406" s="176" t="s">
        <v>1556</v>
      </c>
      <c r="AF406" s="185"/>
      <c r="AG406" s="14">
        <f t="shared" si="506"/>
        <v>11838</v>
      </c>
      <c r="AH406" s="15">
        <f t="shared" si="497"/>
        <v>20</v>
      </c>
      <c r="AI406" s="15">
        <f t="shared" si="507"/>
        <v>216.02149628252789</v>
      </c>
      <c r="AJ406" s="14">
        <f t="shared" si="508"/>
        <v>20</v>
      </c>
      <c r="AK406" s="14">
        <f t="shared" si="499"/>
        <v>20</v>
      </c>
      <c r="AL406" s="14">
        <f t="shared" si="500"/>
        <v>750</v>
      </c>
      <c r="AM406" s="15">
        <f t="shared" si="509"/>
        <v>1006.0214962825279</v>
      </c>
      <c r="AN406" s="14"/>
      <c r="AO406" s="14"/>
      <c r="AP406" s="14"/>
      <c r="AQ406" s="14"/>
      <c r="AR406" s="14"/>
    </row>
    <row r="407" spans="2:44" ht="64.900000000000006" customHeight="1">
      <c r="B407" s="2">
        <v>291</v>
      </c>
      <c r="C407" s="35" t="s">
        <v>6</v>
      </c>
      <c r="D407" s="36"/>
      <c r="E407" s="2">
        <v>252</v>
      </c>
      <c r="F407" s="109" t="s">
        <v>9</v>
      </c>
      <c r="G407" s="109" t="s">
        <v>9</v>
      </c>
      <c r="H407" s="109" t="s">
        <v>227</v>
      </c>
      <c r="I407" s="2">
        <v>1989</v>
      </c>
      <c r="J407" s="37">
        <v>100</v>
      </c>
      <c r="K407" s="37">
        <v>60</v>
      </c>
      <c r="L407" s="38">
        <f t="shared" si="455"/>
        <v>6000</v>
      </c>
      <c r="M407" s="39">
        <f t="shared" si="456"/>
        <v>557.62081784386623</v>
      </c>
      <c r="N407" s="81">
        <v>750</v>
      </c>
      <c r="O407" s="2">
        <v>0</v>
      </c>
      <c r="P407" s="39">
        <f t="shared" si="457"/>
        <v>418215.61338289967</v>
      </c>
      <c r="Q407" s="41">
        <v>1</v>
      </c>
      <c r="R407" s="39">
        <v>1</v>
      </c>
      <c r="S407" s="39">
        <f t="shared" si="458"/>
        <v>418215.61338289967</v>
      </c>
      <c r="T407" s="129">
        <v>0</v>
      </c>
      <c r="U407" s="39">
        <f t="shared" si="447"/>
        <v>0</v>
      </c>
      <c r="V407" s="2">
        <v>0</v>
      </c>
      <c r="W407" s="2">
        <v>0</v>
      </c>
      <c r="X407" s="2">
        <v>0</v>
      </c>
      <c r="Y407" s="196">
        <f t="shared" si="496"/>
        <v>0</v>
      </c>
      <c r="Z407" s="38"/>
      <c r="AA407" s="38"/>
      <c r="AB407" s="38"/>
      <c r="AC407" s="38"/>
      <c r="AD407" s="38"/>
      <c r="AE407" s="175"/>
      <c r="AF407" s="185"/>
      <c r="AG407" s="14">
        <f t="shared" si="460"/>
        <v>750</v>
      </c>
      <c r="AH407" s="15">
        <f t="shared" si="497"/>
        <v>0</v>
      </c>
      <c r="AI407" s="15">
        <f t="shared" si="498"/>
        <v>0</v>
      </c>
      <c r="AJ407" s="14">
        <f t="shared" si="498"/>
        <v>0</v>
      </c>
      <c r="AK407" s="14">
        <f t="shared" si="499"/>
        <v>0</v>
      </c>
      <c r="AL407" s="14">
        <f t="shared" si="500"/>
        <v>0</v>
      </c>
      <c r="AM407" s="15">
        <f t="shared" si="465"/>
        <v>0</v>
      </c>
      <c r="AN407" s="14"/>
      <c r="AO407" s="14"/>
      <c r="AP407" s="14"/>
      <c r="AQ407" s="14"/>
      <c r="AR407" s="14"/>
    </row>
    <row r="408" spans="2:44" ht="76.900000000000006" customHeight="1">
      <c r="B408" s="2">
        <v>292</v>
      </c>
      <c r="C408" s="35" t="s">
        <v>6</v>
      </c>
      <c r="D408" s="36"/>
      <c r="E408" s="2">
        <v>253</v>
      </c>
      <c r="F408" s="109" t="s">
        <v>169</v>
      </c>
      <c r="G408" s="109" t="s">
        <v>712</v>
      </c>
      <c r="H408" s="109" t="s">
        <v>314</v>
      </c>
      <c r="I408" s="2">
        <v>2017</v>
      </c>
      <c r="J408" s="37">
        <v>14</v>
      </c>
      <c r="K408" s="37">
        <v>24</v>
      </c>
      <c r="L408" s="38">
        <f t="shared" si="455"/>
        <v>336</v>
      </c>
      <c r="M408" s="39">
        <f t="shared" si="456"/>
        <v>31.226765799256505</v>
      </c>
      <c r="N408" s="38">
        <v>750</v>
      </c>
      <c r="O408" s="2">
        <v>15708</v>
      </c>
      <c r="P408" s="39">
        <f t="shared" si="457"/>
        <v>513930.11152416357</v>
      </c>
      <c r="Q408" s="41">
        <v>0.95</v>
      </c>
      <c r="R408" s="39">
        <v>1</v>
      </c>
      <c r="S408" s="39">
        <f t="shared" si="458"/>
        <v>488233.6059479554</v>
      </c>
      <c r="T408" s="129">
        <v>0.85</v>
      </c>
      <c r="U408" s="39">
        <f t="shared" si="447"/>
        <v>414.99856505576207</v>
      </c>
      <c r="V408" s="2">
        <v>30</v>
      </c>
      <c r="W408" s="2">
        <v>30</v>
      </c>
      <c r="X408" s="2">
        <v>750</v>
      </c>
      <c r="Y408" s="196">
        <f t="shared" si="496"/>
        <v>1224.9985650557621</v>
      </c>
      <c r="Z408" s="38"/>
      <c r="AA408" s="38"/>
      <c r="AB408" s="38"/>
      <c r="AC408" s="38"/>
      <c r="AD408" s="38"/>
      <c r="AE408" s="175"/>
      <c r="AF408" s="185"/>
      <c r="AG408" s="14">
        <f t="shared" si="460"/>
        <v>16458</v>
      </c>
      <c r="AH408" s="15">
        <f t="shared" si="497"/>
        <v>30</v>
      </c>
      <c r="AI408" s="15">
        <f t="shared" si="498"/>
        <v>414.99856505576207</v>
      </c>
      <c r="AJ408" s="14">
        <f t="shared" si="498"/>
        <v>30</v>
      </c>
      <c r="AK408" s="14">
        <f t="shared" si="499"/>
        <v>30</v>
      </c>
      <c r="AL408" s="14">
        <f t="shared" si="500"/>
        <v>750</v>
      </c>
      <c r="AM408" s="15">
        <f t="shared" si="465"/>
        <v>1224.9985650557621</v>
      </c>
      <c r="AN408" s="14"/>
      <c r="AO408" s="14"/>
      <c r="AP408" s="14"/>
      <c r="AQ408" s="14"/>
      <c r="AR408" s="14"/>
    </row>
    <row r="409" spans="2:44" ht="78" customHeight="1">
      <c r="B409" s="2">
        <v>293</v>
      </c>
      <c r="C409" s="35" t="s">
        <v>6</v>
      </c>
      <c r="D409" s="36"/>
      <c r="E409" s="2" t="s">
        <v>1680</v>
      </c>
      <c r="F409" s="109" t="s">
        <v>1679</v>
      </c>
      <c r="G409" s="109" t="s">
        <v>7</v>
      </c>
      <c r="H409" s="109" t="s">
        <v>346</v>
      </c>
      <c r="I409" s="2">
        <v>2009</v>
      </c>
      <c r="J409" s="37">
        <v>20</v>
      </c>
      <c r="K409" s="37">
        <v>11</v>
      </c>
      <c r="L409" s="38">
        <f t="shared" ref="L409" si="510">J409*K409</f>
        <v>220</v>
      </c>
      <c r="M409" s="39">
        <f t="shared" ref="M409" si="511">L409/10.76</f>
        <v>20.446096654275092</v>
      </c>
      <c r="N409" s="38">
        <v>750</v>
      </c>
      <c r="O409" s="2">
        <v>11088</v>
      </c>
      <c r="P409" s="39">
        <f t="shared" ref="P409" si="512">M409*AG409</f>
        <v>242040.89219330854</v>
      </c>
      <c r="Q409" s="41">
        <v>0.85</v>
      </c>
      <c r="R409" s="39">
        <v>1</v>
      </c>
      <c r="S409" s="39">
        <f t="shared" ref="S409" si="513">M409*AG409*Q409*R409</f>
        <v>205734.75836431226</v>
      </c>
      <c r="T409" s="129">
        <v>0.75</v>
      </c>
      <c r="U409" s="39">
        <f t="shared" ref="U409" si="514">S409/1000*T409</f>
        <v>154.30106877323419</v>
      </c>
      <c r="V409" s="2">
        <v>30</v>
      </c>
      <c r="W409" s="2">
        <v>30</v>
      </c>
      <c r="X409" s="2">
        <v>200</v>
      </c>
      <c r="Y409" s="196">
        <f t="shared" ref="Y409" si="515">U409+V409+W409+X409</f>
        <v>414.30106877323419</v>
      </c>
      <c r="Z409" s="38"/>
      <c r="AA409" s="38"/>
      <c r="AB409" s="38"/>
      <c r="AC409" s="38"/>
      <c r="AD409" s="38"/>
      <c r="AE409" s="176" t="s">
        <v>1682</v>
      </c>
      <c r="AF409" s="182"/>
      <c r="AG409" s="10">
        <f t="shared" ref="AG409" si="516">SUM(N409:O409)</f>
        <v>11838</v>
      </c>
      <c r="AH409" s="16">
        <f t="shared" ref="AH409" si="517">V409+0</f>
        <v>30</v>
      </c>
      <c r="AI409" s="16">
        <f t="shared" ref="AI409" si="518">U409+0</f>
        <v>154.30106877323419</v>
      </c>
      <c r="AJ409" s="10">
        <f t="shared" ref="AJ409" si="519">V409+0</f>
        <v>30</v>
      </c>
      <c r="AK409" s="10">
        <f t="shared" ref="AK409" si="520">V409+0</f>
        <v>30</v>
      </c>
      <c r="AL409" s="10">
        <f t="shared" ref="AL409" si="521">X409+0</f>
        <v>200</v>
      </c>
      <c r="AM409" s="16">
        <f t="shared" ref="AM409" si="522">AI409+AJ409+AK409+AL409</f>
        <v>414.30106877323419</v>
      </c>
    </row>
    <row r="410" spans="2:44" ht="74.45" customHeight="1">
      <c r="B410" s="2"/>
      <c r="C410" s="35" t="s">
        <v>6</v>
      </c>
      <c r="D410" s="36"/>
      <c r="E410" s="2" t="s">
        <v>1681</v>
      </c>
      <c r="F410" s="109" t="s">
        <v>713</v>
      </c>
      <c r="G410" s="109" t="s">
        <v>7</v>
      </c>
      <c r="H410" s="109" t="s">
        <v>346</v>
      </c>
      <c r="I410" s="2">
        <v>2009</v>
      </c>
      <c r="J410" s="37">
        <v>20</v>
      </c>
      <c r="K410" s="37">
        <v>11</v>
      </c>
      <c r="L410" s="38">
        <f t="shared" si="455"/>
        <v>220</v>
      </c>
      <c r="M410" s="39">
        <f t="shared" si="456"/>
        <v>20.446096654275092</v>
      </c>
      <c r="N410" s="38">
        <v>750</v>
      </c>
      <c r="O410" s="2">
        <v>11088</v>
      </c>
      <c r="P410" s="39">
        <f t="shared" si="457"/>
        <v>242040.89219330854</v>
      </c>
      <c r="Q410" s="41">
        <v>0.85</v>
      </c>
      <c r="R410" s="39">
        <v>1</v>
      </c>
      <c r="S410" s="39">
        <f t="shared" si="458"/>
        <v>205734.75836431226</v>
      </c>
      <c r="T410" s="129">
        <v>0.75</v>
      </c>
      <c r="U410" s="39">
        <f t="shared" si="447"/>
        <v>154.30106877323419</v>
      </c>
      <c r="V410" s="2">
        <v>30</v>
      </c>
      <c r="W410" s="2">
        <v>30</v>
      </c>
      <c r="X410" s="2">
        <v>750</v>
      </c>
      <c r="Y410" s="196">
        <f t="shared" si="496"/>
        <v>964.30106877323419</v>
      </c>
      <c r="Z410" s="38"/>
      <c r="AA410" s="38"/>
      <c r="AB410" s="38"/>
      <c r="AC410" s="38"/>
      <c r="AD410" s="38"/>
      <c r="AE410" s="176" t="s">
        <v>1682</v>
      </c>
      <c r="AF410" s="182"/>
      <c r="AG410" s="10">
        <f t="shared" si="460"/>
        <v>11838</v>
      </c>
      <c r="AH410" s="16">
        <f t="shared" si="497"/>
        <v>30</v>
      </c>
      <c r="AI410" s="16">
        <f t="shared" si="498"/>
        <v>154.30106877323419</v>
      </c>
      <c r="AJ410" s="10">
        <f t="shared" si="498"/>
        <v>30</v>
      </c>
      <c r="AK410" s="10">
        <f t="shared" si="499"/>
        <v>30</v>
      </c>
      <c r="AL410" s="10">
        <f t="shared" si="500"/>
        <v>750</v>
      </c>
      <c r="AM410" s="16">
        <f t="shared" si="465"/>
        <v>964.30106877323419</v>
      </c>
    </row>
    <row r="411" spans="2:44" ht="61.15" customHeight="1">
      <c r="B411" s="2">
        <v>294</v>
      </c>
      <c r="C411" s="35" t="s">
        <v>6</v>
      </c>
      <c r="D411" s="36"/>
      <c r="E411" s="2">
        <v>254</v>
      </c>
      <c r="F411" s="109" t="s">
        <v>714</v>
      </c>
      <c r="G411" s="109" t="s">
        <v>7</v>
      </c>
      <c r="H411" s="109" t="s">
        <v>254</v>
      </c>
      <c r="I411" s="2">
        <v>2001</v>
      </c>
      <c r="J411" s="37">
        <v>15</v>
      </c>
      <c r="K411" s="37">
        <v>14</v>
      </c>
      <c r="L411" s="38">
        <f t="shared" si="455"/>
        <v>210</v>
      </c>
      <c r="M411" s="39">
        <f t="shared" si="456"/>
        <v>19.516728624535315</v>
      </c>
      <c r="N411" s="81">
        <v>0</v>
      </c>
      <c r="O411" s="2">
        <v>0</v>
      </c>
      <c r="P411" s="39">
        <f t="shared" si="457"/>
        <v>0</v>
      </c>
      <c r="Q411" s="45">
        <v>0</v>
      </c>
      <c r="R411" s="39">
        <v>0</v>
      </c>
      <c r="S411" s="39">
        <f t="shared" si="458"/>
        <v>0</v>
      </c>
      <c r="T411" s="129">
        <v>0</v>
      </c>
      <c r="U411" s="39">
        <f t="shared" si="447"/>
        <v>0</v>
      </c>
      <c r="V411" s="2">
        <v>0</v>
      </c>
      <c r="W411" s="2">
        <v>0</v>
      </c>
      <c r="X411" s="2">
        <v>0</v>
      </c>
      <c r="Y411" s="196">
        <f t="shared" si="496"/>
        <v>0</v>
      </c>
      <c r="Z411" s="38"/>
      <c r="AA411" s="38"/>
      <c r="AB411" s="38"/>
      <c r="AC411" s="38"/>
      <c r="AD411" s="38"/>
      <c r="AE411" s="175"/>
      <c r="AF411" s="182"/>
      <c r="AG411" s="10">
        <f t="shared" si="460"/>
        <v>0</v>
      </c>
      <c r="AH411" s="16">
        <f t="shared" si="497"/>
        <v>0</v>
      </c>
      <c r="AI411" s="16">
        <f t="shared" si="498"/>
        <v>0</v>
      </c>
      <c r="AJ411" s="10">
        <f t="shared" si="498"/>
        <v>0</v>
      </c>
      <c r="AK411" s="10">
        <f t="shared" si="499"/>
        <v>0</v>
      </c>
      <c r="AL411" s="10">
        <f t="shared" si="500"/>
        <v>0</v>
      </c>
      <c r="AM411" s="16">
        <f t="shared" si="465"/>
        <v>0</v>
      </c>
    </row>
    <row r="412" spans="2:44" ht="51" customHeight="1">
      <c r="B412" s="259" t="s">
        <v>915</v>
      </c>
      <c r="C412" s="259"/>
      <c r="D412" s="259"/>
      <c r="E412" s="259"/>
      <c r="F412" s="259"/>
      <c r="G412" s="259"/>
      <c r="H412" s="259"/>
      <c r="I412" s="259"/>
      <c r="J412" s="259"/>
      <c r="K412" s="259"/>
      <c r="L412" s="259"/>
      <c r="M412" s="259"/>
      <c r="N412" s="259"/>
      <c r="O412" s="259"/>
      <c r="P412" s="259"/>
      <c r="Q412" s="259"/>
      <c r="R412" s="259"/>
      <c r="S412" s="259"/>
      <c r="T412" s="129"/>
      <c r="U412" s="39">
        <f>SUM(U404:U411)</f>
        <v>1391.3035092936802</v>
      </c>
      <c r="V412" s="81">
        <f>SUM(V404:V411)</f>
        <v>150</v>
      </c>
      <c r="W412" s="81">
        <f>SUM(W404:W411)</f>
        <v>150</v>
      </c>
      <c r="X412" s="81">
        <f>SUM(X404:X411)</f>
        <v>3200</v>
      </c>
      <c r="Y412" s="196">
        <f>SUM(Y404:Y411)</f>
        <v>4891.3035092936798</v>
      </c>
      <c r="Z412" s="38"/>
      <c r="AA412" s="38"/>
      <c r="AB412" s="38"/>
      <c r="AC412" s="38"/>
      <c r="AD412" s="38"/>
      <c r="AE412" s="175"/>
      <c r="AF412" s="182"/>
      <c r="AG412" s="10"/>
      <c r="AH412" s="16"/>
      <c r="AI412" s="16">
        <f>तेरीज!D63+0</f>
        <v>1391.3035092936802</v>
      </c>
      <c r="AJ412" s="10"/>
      <c r="AK412" s="10"/>
      <c r="AL412" s="10"/>
      <c r="AM412" s="16"/>
    </row>
    <row r="413" spans="2:44" ht="64.900000000000006" customHeight="1">
      <c r="B413" s="2">
        <v>295</v>
      </c>
      <c r="C413" s="35" t="s">
        <v>91</v>
      </c>
      <c r="D413" s="36"/>
      <c r="E413" s="2">
        <v>255</v>
      </c>
      <c r="F413" s="109" t="s">
        <v>715</v>
      </c>
      <c r="G413" s="109" t="s">
        <v>7</v>
      </c>
      <c r="H413" s="109" t="s">
        <v>347</v>
      </c>
      <c r="I413" s="2">
        <v>2009</v>
      </c>
      <c r="J413" s="37">
        <v>40</v>
      </c>
      <c r="K413" s="37">
        <v>10</v>
      </c>
      <c r="L413" s="38">
        <f t="shared" si="455"/>
        <v>400</v>
      </c>
      <c r="M413" s="39">
        <f t="shared" si="456"/>
        <v>37.174721189591082</v>
      </c>
      <c r="N413" s="38">
        <v>750</v>
      </c>
      <c r="O413" s="2">
        <v>15708</v>
      </c>
      <c r="P413" s="39">
        <f t="shared" si="457"/>
        <v>611821.56133828999</v>
      </c>
      <c r="Q413" s="41">
        <v>0.9</v>
      </c>
      <c r="R413" s="39">
        <v>1</v>
      </c>
      <c r="S413" s="39">
        <f t="shared" si="458"/>
        <v>550639.40520446096</v>
      </c>
      <c r="T413" s="129">
        <v>0.85</v>
      </c>
      <c r="U413" s="39">
        <f t="shared" si="447"/>
        <v>468.04349442379174</v>
      </c>
      <c r="V413" s="2">
        <v>0</v>
      </c>
      <c r="W413" s="2">
        <v>0</v>
      </c>
      <c r="X413" s="2">
        <v>0</v>
      </c>
      <c r="Y413" s="196">
        <f t="shared" ref="Y413:Y420" si="523">U413+V413+W413+X413</f>
        <v>468.04349442379174</v>
      </c>
      <c r="Z413" s="38"/>
      <c r="AA413" s="38"/>
      <c r="AB413" s="38"/>
      <c r="AC413" s="38"/>
      <c r="AD413" s="38"/>
      <c r="AE413" s="175"/>
      <c r="AF413" s="185"/>
      <c r="AG413" s="14">
        <f t="shared" si="460"/>
        <v>16458</v>
      </c>
      <c r="AH413" s="15">
        <f t="shared" ref="AH413:AH420" si="524">V413+0</f>
        <v>0</v>
      </c>
      <c r="AI413" s="15">
        <f t="shared" ref="AI413:AJ415" si="525">U413+0</f>
        <v>468.04349442379174</v>
      </c>
      <c r="AJ413" s="14">
        <f t="shared" si="525"/>
        <v>0</v>
      </c>
      <c r="AK413" s="14">
        <f t="shared" ref="AK413:AK420" si="526">V413+0</f>
        <v>0</v>
      </c>
      <c r="AL413" s="14">
        <f t="shared" ref="AL413:AL420" si="527">X413+0</f>
        <v>0</v>
      </c>
      <c r="AM413" s="15">
        <f t="shared" si="465"/>
        <v>468.04349442379174</v>
      </c>
      <c r="AN413" s="14"/>
      <c r="AO413" s="14"/>
      <c r="AP413" s="14"/>
      <c r="AQ413" s="14"/>
      <c r="AR413" s="14"/>
    </row>
    <row r="414" spans="2:44" ht="61.15" customHeight="1">
      <c r="B414" s="2">
        <v>296</v>
      </c>
      <c r="C414" s="35" t="s">
        <v>92</v>
      </c>
      <c r="D414" s="36"/>
      <c r="E414" s="2">
        <v>256</v>
      </c>
      <c r="F414" s="109" t="s">
        <v>715</v>
      </c>
      <c r="G414" s="109" t="s">
        <v>7</v>
      </c>
      <c r="H414" s="109" t="s">
        <v>348</v>
      </c>
      <c r="I414" s="2">
        <v>2009</v>
      </c>
      <c r="J414" s="37">
        <v>10</v>
      </c>
      <c r="K414" s="37">
        <v>10</v>
      </c>
      <c r="L414" s="38">
        <f t="shared" si="455"/>
        <v>100</v>
      </c>
      <c r="M414" s="39">
        <f t="shared" si="456"/>
        <v>9.2936802973977706</v>
      </c>
      <c r="N414" s="38">
        <v>750</v>
      </c>
      <c r="O414" s="2">
        <v>15708</v>
      </c>
      <c r="P414" s="39">
        <f t="shared" si="457"/>
        <v>152955.3903345725</v>
      </c>
      <c r="Q414" s="41">
        <v>0.9</v>
      </c>
      <c r="R414" s="39">
        <v>1</v>
      </c>
      <c r="S414" s="39">
        <f t="shared" si="458"/>
        <v>137659.85130111524</v>
      </c>
      <c r="T414" s="129">
        <v>0.85</v>
      </c>
      <c r="U414" s="39">
        <f t="shared" si="447"/>
        <v>117.01087360594794</v>
      </c>
      <c r="V414" s="2">
        <v>0</v>
      </c>
      <c r="W414" s="2">
        <v>0</v>
      </c>
      <c r="X414" s="2">
        <v>0</v>
      </c>
      <c r="Y414" s="196">
        <f t="shared" si="523"/>
        <v>117.01087360594794</v>
      </c>
      <c r="Z414" s="38"/>
      <c r="AA414" s="38"/>
      <c r="AB414" s="38"/>
      <c r="AC414" s="38"/>
      <c r="AD414" s="38"/>
      <c r="AE414" s="175"/>
      <c r="AF414" s="185"/>
      <c r="AG414" s="14">
        <f t="shared" si="460"/>
        <v>16458</v>
      </c>
      <c r="AH414" s="15">
        <f t="shared" si="524"/>
        <v>0</v>
      </c>
      <c r="AI414" s="15">
        <f t="shared" si="525"/>
        <v>117.01087360594794</v>
      </c>
      <c r="AJ414" s="14">
        <f t="shared" si="525"/>
        <v>0</v>
      </c>
      <c r="AK414" s="14">
        <f t="shared" si="526"/>
        <v>0</v>
      </c>
      <c r="AL414" s="14">
        <f t="shared" si="527"/>
        <v>0</v>
      </c>
      <c r="AM414" s="15">
        <f t="shared" si="465"/>
        <v>117.01087360594794</v>
      </c>
      <c r="AN414" s="14"/>
      <c r="AO414" s="14"/>
      <c r="AP414" s="14"/>
      <c r="AQ414" s="14"/>
      <c r="AR414" s="14"/>
    </row>
    <row r="415" spans="2:44" ht="45" customHeight="1">
      <c r="B415" s="2">
        <v>297</v>
      </c>
      <c r="C415" s="35" t="s">
        <v>89</v>
      </c>
      <c r="D415" s="36"/>
      <c r="E415" s="2">
        <v>257</v>
      </c>
      <c r="F415" s="109" t="s">
        <v>1885</v>
      </c>
      <c r="G415" s="109" t="s">
        <v>7</v>
      </c>
      <c r="H415" s="109" t="s">
        <v>348</v>
      </c>
      <c r="I415" s="2">
        <v>2001</v>
      </c>
      <c r="J415" s="37">
        <v>20</v>
      </c>
      <c r="K415" s="37">
        <v>20</v>
      </c>
      <c r="L415" s="38">
        <f t="shared" si="455"/>
        <v>400</v>
      </c>
      <c r="M415" s="39">
        <f t="shared" si="456"/>
        <v>37.174721189591082</v>
      </c>
      <c r="N415" s="38">
        <v>750</v>
      </c>
      <c r="O415" s="2">
        <v>15708</v>
      </c>
      <c r="P415" s="39">
        <f t="shared" si="457"/>
        <v>611821.56133828999</v>
      </c>
      <c r="Q415" s="41">
        <v>0.8</v>
      </c>
      <c r="R415" s="39">
        <v>1</v>
      </c>
      <c r="S415" s="39">
        <f t="shared" si="458"/>
        <v>489457.24907063204</v>
      </c>
      <c r="T415" s="129">
        <v>0.85</v>
      </c>
      <c r="U415" s="39">
        <f t="shared" si="447"/>
        <v>416.03866171003722</v>
      </c>
      <c r="V415" s="2">
        <v>0</v>
      </c>
      <c r="W415" s="2">
        <v>0</v>
      </c>
      <c r="X415" s="2">
        <v>0</v>
      </c>
      <c r="Y415" s="196">
        <f t="shared" si="523"/>
        <v>416.03866171003722</v>
      </c>
      <c r="Z415" s="38"/>
      <c r="AA415" s="38"/>
      <c r="AB415" s="38"/>
      <c r="AC415" s="38"/>
      <c r="AD415" s="38"/>
      <c r="AE415" s="175"/>
      <c r="AF415" s="185"/>
      <c r="AG415" s="14">
        <f t="shared" si="460"/>
        <v>16458</v>
      </c>
      <c r="AH415" s="15">
        <f t="shared" si="524"/>
        <v>0</v>
      </c>
      <c r="AI415" s="15">
        <f t="shared" si="525"/>
        <v>416.03866171003722</v>
      </c>
      <c r="AJ415" s="14">
        <f t="shared" si="525"/>
        <v>0</v>
      </c>
      <c r="AK415" s="14">
        <f t="shared" si="526"/>
        <v>0</v>
      </c>
      <c r="AL415" s="14">
        <f t="shared" si="527"/>
        <v>0</v>
      </c>
      <c r="AM415" s="15">
        <f t="shared" si="465"/>
        <v>416.03866171003722</v>
      </c>
      <c r="AN415" s="14"/>
      <c r="AO415" s="14"/>
      <c r="AP415" s="14"/>
      <c r="AQ415" s="14"/>
      <c r="AR415" s="14"/>
    </row>
    <row r="416" spans="2:44" ht="80.45" customHeight="1">
      <c r="B416" s="2">
        <v>298</v>
      </c>
      <c r="C416" s="35" t="s">
        <v>6</v>
      </c>
      <c r="D416" s="36"/>
      <c r="E416" s="2">
        <v>258</v>
      </c>
      <c r="F416" s="109" t="s">
        <v>161</v>
      </c>
      <c r="G416" s="109" t="s">
        <v>1300</v>
      </c>
      <c r="H416" s="109" t="s">
        <v>1376</v>
      </c>
      <c r="I416" s="2">
        <v>2022</v>
      </c>
      <c r="J416" s="37">
        <v>24</v>
      </c>
      <c r="K416" s="37">
        <v>40</v>
      </c>
      <c r="L416" s="38">
        <f t="shared" ref="L416:L417" si="528">J416*K416</f>
        <v>960</v>
      </c>
      <c r="M416" s="39">
        <f t="shared" ref="M416:M417" si="529">L416/10.76</f>
        <v>89.219330855018583</v>
      </c>
      <c r="N416" s="38">
        <v>750</v>
      </c>
      <c r="O416" s="2">
        <v>15708</v>
      </c>
      <c r="P416" s="39">
        <f t="shared" ref="P416:P417" si="530">M416*AG416</f>
        <v>1468371.7472118959</v>
      </c>
      <c r="Q416" s="41">
        <v>0.95</v>
      </c>
      <c r="R416" s="39">
        <v>1</v>
      </c>
      <c r="S416" s="39">
        <f t="shared" ref="S416:S417" si="531">M416*AG416*Q416*R416</f>
        <v>1394953.159851301</v>
      </c>
      <c r="T416" s="129">
        <v>0.85</v>
      </c>
      <c r="U416" s="39">
        <f t="shared" ref="U416:U417" si="532">S416/1000*T416</f>
        <v>1185.710185873606</v>
      </c>
      <c r="V416" s="2">
        <v>60</v>
      </c>
      <c r="W416" s="2">
        <v>60</v>
      </c>
      <c r="X416" s="2">
        <v>750</v>
      </c>
      <c r="Y416" s="196">
        <f t="shared" si="523"/>
        <v>2055.710185873606</v>
      </c>
      <c r="Z416" s="38"/>
      <c r="AA416" s="38"/>
      <c r="AB416" s="38"/>
      <c r="AC416" s="38"/>
      <c r="AD416" s="38"/>
      <c r="AE416" s="175"/>
      <c r="AF416" s="185"/>
      <c r="AG416" s="14">
        <f t="shared" ref="AG416:AG417" si="533">SUM(N416:O416)</f>
        <v>16458</v>
      </c>
      <c r="AH416" s="15">
        <f t="shared" si="524"/>
        <v>60</v>
      </c>
      <c r="AI416" s="15">
        <f t="shared" ref="AI416:AI417" si="534">U416+0</f>
        <v>1185.710185873606</v>
      </c>
      <c r="AJ416" s="14">
        <f t="shared" ref="AJ416:AJ417" si="535">V416+0</f>
        <v>60</v>
      </c>
      <c r="AK416" s="14">
        <f t="shared" si="526"/>
        <v>60</v>
      </c>
      <c r="AL416" s="14">
        <f t="shared" si="527"/>
        <v>750</v>
      </c>
      <c r="AM416" s="15">
        <f t="shared" ref="AM416:AM417" si="536">AI416+AJ416+AK416+AL416</f>
        <v>2055.710185873606</v>
      </c>
      <c r="AN416" s="14"/>
      <c r="AO416" s="14"/>
      <c r="AP416" s="14"/>
      <c r="AQ416" s="14"/>
      <c r="AR416" s="14"/>
    </row>
    <row r="417" spans="2:44" ht="51" customHeight="1">
      <c r="B417" s="2"/>
      <c r="C417" s="35" t="s">
        <v>6</v>
      </c>
      <c r="D417" s="36"/>
      <c r="E417" s="2" t="s">
        <v>1380</v>
      </c>
      <c r="F417" s="109" t="s">
        <v>1300</v>
      </c>
      <c r="G417" s="109" t="s">
        <v>7</v>
      </c>
      <c r="H417" s="109" t="s">
        <v>1377</v>
      </c>
      <c r="I417" s="2">
        <v>2007</v>
      </c>
      <c r="J417" s="37">
        <v>15</v>
      </c>
      <c r="K417" s="37">
        <v>24</v>
      </c>
      <c r="L417" s="38">
        <f t="shared" si="528"/>
        <v>360</v>
      </c>
      <c r="M417" s="39">
        <f t="shared" si="529"/>
        <v>33.457249070631974</v>
      </c>
      <c r="N417" s="81">
        <v>750</v>
      </c>
      <c r="O417" s="2">
        <v>0</v>
      </c>
      <c r="P417" s="39">
        <f t="shared" si="530"/>
        <v>25092.936802973982</v>
      </c>
      <c r="Q417" s="41">
        <v>1</v>
      </c>
      <c r="R417" s="39">
        <v>1</v>
      </c>
      <c r="S417" s="39">
        <f t="shared" si="531"/>
        <v>25092.936802973982</v>
      </c>
      <c r="T417" s="129">
        <v>1.6</v>
      </c>
      <c r="U417" s="39">
        <f t="shared" si="532"/>
        <v>40.148698884758375</v>
      </c>
      <c r="V417" s="2">
        <v>0</v>
      </c>
      <c r="W417" s="2">
        <v>0</v>
      </c>
      <c r="X417" s="2">
        <v>0</v>
      </c>
      <c r="Y417" s="196">
        <f t="shared" si="523"/>
        <v>40.148698884758375</v>
      </c>
      <c r="Z417" s="38"/>
      <c r="AA417" s="38"/>
      <c r="AB417" s="38"/>
      <c r="AC417" s="38"/>
      <c r="AD417" s="38"/>
      <c r="AE417" s="175"/>
      <c r="AF417" s="185"/>
      <c r="AG417" s="14">
        <f t="shared" si="533"/>
        <v>750</v>
      </c>
      <c r="AH417" s="15">
        <f t="shared" si="524"/>
        <v>0</v>
      </c>
      <c r="AI417" s="15">
        <f t="shared" si="534"/>
        <v>40.148698884758375</v>
      </c>
      <c r="AJ417" s="14">
        <f t="shared" si="535"/>
        <v>0</v>
      </c>
      <c r="AK417" s="14">
        <f t="shared" si="526"/>
        <v>0</v>
      </c>
      <c r="AL417" s="14">
        <f t="shared" si="527"/>
        <v>0</v>
      </c>
      <c r="AM417" s="15">
        <f t="shared" si="536"/>
        <v>40.148698884758375</v>
      </c>
      <c r="AN417" s="14"/>
      <c r="AO417" s="14"/>
      <c r="AP417" s="14"/>
      <c r="AQ417" s="14"/>
      <c r="AR417" s="14"/>
    </row>
    <row r="418" spans="2:44" ht="50.45" customHeight="1">
      <c r="B418" s="2"/>
      <c r="C418" s="35" t="s">
        <v>6</v>
      </c>
      <c r="D418" s="36"/>
      <c r="E418" s="2" t="s">
        <v>1381</v>
      </c>
      <c r="F418" s="109" t="s">
        <v>1300</v>
      </c>
      <c r="G418" s="109" t="s">
        <v>7</v>
      </c>
      <c r="H418" s="109" t="s">
        <v>1378</v>
      </c>
      <c r="I418" s="2">
        <v>2007</v>
      </c>
      <c r="J418" s="37">
        <v>24</v>
      </c>
      <c r="K418" s="37">
        <v>25</v>
      </c>
      <c r="L418" s="38">
        <f t="shared" ref="L418:L419" si="537">J418*K418</f>
        <v>600</v>
      </c>
      <c r="M418" s="39">
        <f t="shared" ref="M418:M419" si="538">L418/10.76</f>
        <v>55.762081784386616</v>
      </c>
      <c r="N418" s="81">
        <v>750</v>
      </c>
      <c r="O418" s="2">
        <v>0</v>
      </c>
      <c r="P418" s="39">
        <f t="shared" ref="P418:P419" si="539">M418*AG418</f>
        <v>41821.561338289961</v>
      </c>
      <c r="Q418" s="41">
        <v>1</v>
      </c>
      <c r="R418" s="39">
        <v>1</v>
      </c>
      <c r="S418" s="39">
        <f t="shared" ref="S418:S419" si="540">M418*AG418*Q418*R418</f>
        <v>41821.561338289961</v>
      </c>
      <c r="T418" s="129">
        <v>1.6</v>
      </c>
      <c r="U418" s="39">
        <f t="shared" ref="U418:U419" si="541">S418/1000*T418</f>
        <v>66.914498141263934</v>
      </c>
      <c r="V418" s="2">
        <v>0</v>
      </c>
      <c r="W418" s="2">
        <v>0</v>
      </c>
      <c r="X418" s="2">
        <v>0</v>
      </c>
      <c r="Y418" s="196">
        <f t="shared" si="523"/>
        <v>66.914498141263934</v>
      </c>
      <c r="Z418" s="38"/>
      <c r="AA418" s="38"/>
      <c r="AB418" s="38"/>
      <c r="AC418" s="38"/>
      <c r="AD418" s="38"/>
      <c r="AE418" s="175"/>
      <c r="AF418" s="185"/>
      <c r="AG418" s="14">
        <f t="shared" ref="AG418:AG419" si="542">SUM(N418:O418)</f>
        <v>750</v>
      </c>
      <c r="AH418" s="15">
        <f t="shared" si="524"/>
        <v>0</v>
      </c>
      <c r="AI418" s="15">
        <f t="shared" ref="AI418:AI419" si="543">U418+0</f>
        <v>66.914498141263934</v>
      </c>
      <c r="AJ418" s="14">
        <f t="shared" ref="AJ418:AJ419" si="544">V418+0</f>
        <v>0</v>
      </c>
      <c r="AK418" s="14">
        <f t="shared" si="526"/>
        <v>0</v>
      </c>
      <c r="AL418" s="14">
        <f t="shared" si="527"/>
        <v>0</v>
      </c>
      <c r="AM418" s="15">
        <f t="shared" ref="AM418:AM419" si="545">AI418+AJ418+AK418+AL418</f>
        <v>66.914498141263934</v>
      </c>
      <c r="AN418" s="14"/>
      <c r="AO418" s="14"/>
      <c r="AP418" s="14"/>
      <c r="AQ418" s="14"/>
      <c r="AR418" s="14"/>
    </row>
    <row r="419" spans="2:44" ht="51.6" customHeight="1">
      <c r="B419" s="2"/>
      <c r="C419" s="35" t="s">
        <v>6</v>
      </c>
      <c r="D419" s="36"/>
      <c r="E419" s="2" t="s">
        <v>1382</v>
      </c>
      <c r="F419" s="109" t="s">
        <v>1300</v>
      </c>
      <c r="G419" s="109" t="s">
        <v>7</v>
      </c>
      <c r="H419" s="109" t="s">
        <v>1379</v>
      </c>
      <c r="I419" s="2">
        <v>2007</v>
      </c>
      <c r="J419" s="37">
        <v>15</v>
      </c>
      <c r="K419" s="37">
        <v>40</v>
      </c>
      <c r="L419" s="38">
        <f t="shared" si="537"/>
        <v>600</v>
      </c>
      <c r="M419" s="39">
        <f t="shared" si="538"/>
        <v>55.762081784386616</v>
      </c>
      <c r="N419" s="81">
        <v>750</v>
      </c>
      <c r="O419" s="2">
        <v>0</v>
      </c>
      <c r="P419" s="39">
        <f t="shared" si="539"/>
        <v>41821.561338289961</v>
      </c>
      <c r="Q419" s="41">
        <v>1</v>
      </c>
      <c r="R419" s="39">
        <v>1</v>
      </c>
      <c r="S419" s="39">
        <f t="shared" si="540"/>
        <v>41821.561338289961</v>
      </c>
      <c r="T419" s="129">
        <v>1.6</v>
      </c>
      <c r="U419" s="39">
        <f t="shared" si="541"/>
        <v>66.914498141263934</v>
      </c>
      <c r="V419" s="2">
        <v>0</v>
      </c>
      <c r="W419" s="2">
        <v>0</v>
      </c>
      <c r="X419" s="2">
        <v>0</v>
      </c>
      <c r="Y419" s="196">
        <f t="shared" si="523"/>
        <v>66.914498141263934</v>
      </c>
      <c r="Z419" s="38"/>
      <c r="AA419" s="38"/>
      <c r="AB419" s="38"/>
      <c r="AC419" s="38"/>
      <c r="AD419" s="38"/>
      <c r="AE419" s="175"/>
      <c r="AF419" s="185"/>
      <c r="AG419" s="14">
        <f t="shared" si="542"/>
        <v>750</v>
      </c>
      <c r="AH419" s="15">
        <f t="shared" si="524"/>
        <v>0</v>
      </c>
      <c r="AI419" s="15">
        <f t="shared" si="543"/>
        <v>66.914498141263934</v>
      </c>
      <c r="AJ419" s="14">
        <f t="shared" si="544"/>
        <v>0</v>
      </c>
      <c r="AK419" s="14">
        <f t="shared" si="526"/>
        <v>0</v>
      </c>
      <c r="AL419" s="14">
        <f t="shared" si="527"/>
        <v>0</v>
      </c>
      <c r="AM419" s="15">
        <f t="shared" si="545"/>
        <v>66.914498141263934</v>
      </c>
      <c r="AN419" s="14"/>
      <c r="AO419" s="14"/>
      <c r="AP419" s="14"/>
      <c r="AQ419" s="14"/>
      <c r="AR419" s="14"/>
    </row>
    <row r="420" spans="2:44" ht="49.15" customHeight="1">
      <c r="B420" s="2"/>
      <c r="C420" s="35" t="s">
        <v>6</v>
      </c>
      <c r="D420" s="36"/>
      <c r="E420" s="2" t="s">
        <v>1383</v>
      </c>
      <c r="F420" s="109" t="s">
        <v>1300</v>
      </c>
      <c r="G420" s="109" t="s">
        <v>7</v>
      </c>
      <c r="H420" s="109" t="s">
        <v>1384</v>
      </c>
      <c r="I420" s="2">
        <v>2007</v>
      </c>
      <c r="J420" s="37">
        <v>15</v>
      </c>
      <c r="K420" s="37">
        <v>10</v>
      </c>
      <c r="L420" s="38">
        <f t="shared" ref="L420" si="546">J420*K420</f>
        <v>150</v>
      </c>
      <c r="M420" s="39">
        <f t="shared" ref="M420" si="547">L420/10.76</f>
        <v>13.940520446096654</v>
      </c>
      <c r="N420" s="38">
        <v>750</v>
      </c>
      <c r="O420" s="2">
        <v>11088</v>
      </c>
      <c r="P420" s="39">
        <f t="shared" ref="P420" si="548">M420*AG420</f>
        <v>165027.88104089219</v>
      </c>
      <c r="Q420" s="41">
        <v>0.85</v>
      </c>
      <c r="R420" s="39">
        <v>1</v>
      </c>
      <c r="S420" s="39">
        <f t="shared" ref="S420" si="549">M420*AG420*Q420*R420</f>
        <v>140273.69888475834</v>
      </c>
      <c r="T420" s="129">
        <v>0.75</v>
      </c>
      <c r="U420" s="39">
        <f t="shared" ref="U420" si="550">S420/1000*T420</f>
        <v>105.20527416356876</v>
      </c>
      <c r="V420" s="2">
        <v>0</v>
      </c>
      <c r="W420" s="2">
        <v>0</v>
      </c>
      <c r="X420" s="2">
        <v>0</v>
      </c>
      <c r="Y420" s="196">
        <f t="shared" si="523"/>
        <v>105.20527416356876</v>
      </c>
      <c r="Z420" s="38"/>
      <c r="AA420" s="38"/>
      <c r="AB420" s="38"/>
      <c r="AC420" s="38"/>
      <c r="AD420" s="38"/>
      <c r="AE420" s="175"/>
      <c r="AF420" s="185"/>
      <c r="AG420" s="14">
        <f t="shared" ref="AG420" si="551">SUM(N420:O420)</f>
        <v>11838</v>
      </c>
      <c r="AH420" s="15">
        <f t="shared" si="524"/>
        <v>0</v>
      </c>
      <c r="AI420" s="15">
        <f t="shared" ref="AI420" si="552">U420+0</f>
        <v>105.20527416356876</v>
      </c>
      <c r="AJ420" s="14">
        <f t="shared" ref="AJ420" si="553">V420+0</f>
        <v>0</v>
      </c>
      <c r="AK420" s="14">
        <f t="shared" si="526"/>
        <v>0</v>
      </c>
      <c r="AL420" s="14">
        <f t="shared" si="527"/>
        <v>0</v>
      </c>
      <c r="AM420" s="15">
        <f t="shared" ref="AM420" si="554">AI420+AJ420+AK420+AL420</f>
        <v>105.20527416356876</v>
      </c>
      <c r="AN420" s="14"/>
      <c r="AO420" s="14"/>
      <c r="AP420" s="14"/>
      <c r="AQ420" s="14"/>
      <c r="AR420" s="14"/>
    </row>
    <row r="421" spans="2:44" ht="59.45" customHeight="1">
      <c r="B421" s="259" t="s">
        <v>915</v>
      </c>
      <c r="C421" s="259"/>
      <c r="D421" s="259"/>
      <c r="E421" s="259"/>
      <c r="F421" s="259"/>
      <c r="G421" s="259"/>
      <c r="H421" s="259"/>
      <c r="I421" s="259"/>
      <c r="J421" s="259"/>
      <c r="K421" s="259"/>
      <c r="L421" s="259"/>
      <c r="M421" s="259"/>
      <c r="N421" s="259"/>
      <c r="O421" s="259"/>
      <c r="P421" s="259"/>
      <c r="Q421" s="259"/>
      <c r="R421" s="259"/>
      <c r="S421" s="259"/>
      <c r="T421" s="129"/>
      <c r="U421" s="39">
        <f>SUM(U413:U420)</f>
        <v>2465.9861849442373</v>
      </c>
      <c r="V421" s="81">
        <f>SUM(V413:V420)</f>
        <v>60</v>
      </c>
      <c r="W421" s="81">
        <f>SUM(W413:W420)</f>
        <v>60</v>
      </c>
      <c r="X421" s="81">
        <f>SUM(X413:X420)</f>
        <v>750</v>
      </c>
      <c r="Y421" s="196">
        <f>SUM(Y413:Y420)</f>
        <v>3335.9861849442373</v>
      </c>
      <c r="Z421" s="38"/>
      <c r="AA421" s="38"/>
      <c r="AB421" s="38"/>
      <c r="AC421" s="38"/>
      <c r="AD421" s="38"/>
      <c r="AE421" s="175"/>
      <c r="AF421" s="185"/>
      <c r="AG421" s="14"/>
      <c r="AH421" s="15"/>
      <c r="AI421" s="15" t="e">
        <f>तेरीज!#REF!+0</f>
        <v>#REF!</v>
      </c>
      <c r="AJ421" s="14"/>
      <c r="AK421" s="14"/>
      <c r="AL421" s="14"/>
      <c r="AM421" s="15"/>
      <c r="AN421" s="14"/>
      <c r="AO421" s="14"/>
      <c r="AP421" s="14"/>
      <c r="AQ421" s="14"/>
      <c r="AR421" s="14"/>
    </row>
    <row r="422" spans="2:44" ht="75" customHeight="1">
      <c r="B422" s="2">
        <v>299</v>
      </c>
      <c r="C422" s="35" t="s">
        <v>6</v>
      </c>
      <c r="D422" s="36"/>
      <c r="E422" s="2">
        <v>259</v>
      </c>
      <c r="F422" s="109" t="s">
        <v>716</v>
      </c>
      <c r="G422" s="109" t="s">
        <v>7</v>
      </c>
      <c r="H422" s="109" t="s">
        <v>93</v>
      </c>
      <c r="I422" s="2">
        <v>2007</v>
      </c>
      <c r="J422" s="37">
        <v>24</v>
      </c>
      <c r="K422" s="37">
        <v>30</v>
      </c>
      <c r="L422" s="38">
        <f t="shared" si="455"/>
        <v>720</v>
      </c>
      <c r="M422" s="39">
        <f t="shared" si="456"/>
        <v>66.914498141263948</v>
      </c>
      <c r="N422" s="38">
        <v>750</v>
      </c>
      <c r="O422" s="2">
        <v>15708</v>
      </c>
      <c r="P422" s="39">
        <f t="shared" si="457"/>
        <v>1101278.8104089221</v>
      </c>
      <c r="Q422" s="41">
        <v>0.8</v>
      </c>
      <c r="R422" s="39">
        <v>1</v>
      </c>
      <c r="S422" s="39">
        <f t="shared" si="458"/>
        <v>881023.04832713772</v>
      </c>
      <c r="T422" s="129">
        <v>0.85</v>
      </c>
      <c r="U422" s="39">
        <f t="shared" si="447"/>
        <v>748.86959107806706</v>
      </c>
      <c r="V422" s="2">
        <v>40</v>
      </c>
      <c r="W422" s="2">
        <v>40</v>
      </c>
      <c r="X422" s="2">
        <v>750</v>
      </c>
      <c r="Y422" s="196">
        <f>U422+V422+W422+X422</f>
        <v>1578.8695910780671</v>
      </c>
      <c r="Z422" s="38"/>
      <c r="AA422" s="38"/>
      <c r="AB422" s="38"/>
      <c r="AC422" s="38"/>
      <c r="AD422" s="38"/>
      <c r="AE422" s="175"/>
      <c r="AF422" s="185"/>
      <c r="AG422" s="14">
        <f t="shared" si="460"/>
        <v>16458</v>
      </c>
      <c r="AH422" s="15">
        <f>V422+0</f>
        <v>40</v>
      </c>
      <c r="AI422" s="15">
        <f t="shared" ref="AI422:AJ426" si="555">U422+0</f>
        <v>748.86959107806706</v>
      </c>
      <c r="AJ422" s="14">
        <f t="shared" si="555"/>
        <v>40</v>
      </c>
      <c r="AK422" s="14">
        <f>V422+0</f>
        <v>40</v>
      </c>
      <c r="AL422" s="14">
        <f>X422+0</f>
        <v>750</v>
      </c>
      <c r="AM422" s="15">
        <f t="shared" si="465"/>
        <v>1578.8695910780671</v>
      </c>
      <c r="AN422" s="14"/>
      <c r="AO422" s="14"/>
      <c r="AP422" s="14"/>
      <c r="AQ422" s="14"/>
      <c r="AR422" s="14"/>
    </row>
    <row r="423" spans="2:44" ht="75" customHeight="1">
      <c r="B423" s="2">
        <v>300</v>
      </c>
      <c r="C423" s="35" t="s">
        <v>6</v>
      </c>
      <c r="D423" s="36"/>
      <c r="E423" s="2">
        <v>260</v>
      </c>
      <c r="F423" s="109" t="s">
        <v>161</v>
      </c>
      <c r="G423" s="109" t="s">
        <v>717</v>
      </c>
      <c r="H423" s="109" t="s">
        <v>342</v>
      </c>
      <c r="I423" s="2">
        <v>2006</v>
      </c>
      <c r="J423" s="37">
        <v>18</v>
      </c>
      <c r="K423" s="37">
        <v>20</v>
      </c>
      <c r="L423" s="38">
        <f t="shared" si="455"/>
        <v>360</v>
      </c>
      <c r="M423" s="39">
        <f t="shared" si="456"/>
        <v>33.457249070631974</v>
      </c>
      <c r="N423" s="38">
        <v>750</v>
      </c>
      <c r="O423" s="2">
        <v>15708</v>
      </c>
      <c r="P423" s="39">
        <f t="shared" si="457"/>
        <v>550639.40520446107</v>
      </c>
      <c r="Q423" s="41">
        <v>0.8</v>
      </c>
      <c r="R423" s="39">
        <v>1</v>
      </c>
      <c r="S423" s="39">
        <f t="shared" si="458"/>
        <v>440511.52416356886</v>
      </c>
      <c r="T423" s="129">
        <v>0.85</v>
      </c>
      <c r="U423" s="39">
        <f t="shared" si="447"/>
        <v>374.43479553903353</v>
      </c>
      <c r="V423" s="2">
        <v>30</v>
      </c>
      <c r="W423" s="2">
        <v>30</v>
      </c>
      <c r="X423" s="2">
        <v>750</v>
      </c>
      <c r="Y423" s="196">
        <f>U423+V423+W423+X423</f>
        <v>1184.4347955390335</v>
      </c>
      <c r="Z423" s="38"/>
      <c r="AA423" s="38"/>
      <c r="AB423" s="38"/>
      <c r="AC423" s="38"/>
      <c r="AD423" s="38"/>
      <c r="AE423" s="175"/>
      <c r="AF423" s="182"/>
      <c r="AG423" s="9">
        <f t="shared" si="460"/>
        <v>16458</v>
      </c>
      <c r="AH423" s="13">
        <f>V423+0</f>
        <v>30</v>
      </c>
      <c r="AI423" s="13">
        <f t="shared" si="555"/>
        <v>374.43479553903353</v>
      </c>
      <c r="AJ423" s="9">
        <f t="shared" si="555"/>
        <v>30</v>
      </c>
      <c r="AK423" s="9">
        <f>V423+0</f>
        <v>30</v>
      </c>
      <c r="AL423" s="9">
        <f>X423+0</f>
        <v>750</v>
      </c>
      <c r="AM423" s="13">
        <f t="shared" si="465"/>
        <v>1184.4347955390335</v>
      </c>
      <c r="AN423" s="9"/>
      <c r="AO423" s="9"/>
      <c r="AP423" s="9"/>
      <c r="AQ423" s="9"/>
      <c r="AR423" s="9"/>
    </row>
    <row r="424" spans="2:44" ht="75" customHeight="1">
      <c r="B424" s="2">
        <v>301</v>
      </c>
      <c r="C424" s="35" t="s">
        <v>6</v>
      </c>
      <c r="D424" s="36"/>
      <c r="E424" s="2">
        <v>261</v>
      </c>
      <c r="F424" s="109" t="s">
        <v>9</v>
      </c>
      <c r="G424" s="109" t="s">
        <v>9</v>
      </c>
      <c r="H424" s="109" t="s">
        <v>227</v>
      </c>
      <c r="I424" s="2">
        <v>1989</v>
      </c>
      <c r="J424" s="37">
        <v>100</v>
      </c>
      <c r="K424" s="37">
        <v>100</v>
      </c>
      <c r="L424" s="38">
        <f t="shared" si="455"/>
        <v>10000</v>
      </c>
      <c r="M424" s="39">
        <f t="shared" si="456"/>
        <v>929.36802973977694</v>
      </c>
      <c r="N424" s="81">
        <v>750</v>
      </c>
      <c r="O424" s="2">
        <v>0</v>
      </c>
      <c r="P424" s="39">
        <f t="shared" si="457"/>
        <v>697026.0223048327</v>
      </c>
      <c r="Q424" s="45">
        <v>1</v>
      </c>
      <c r="R424" s="39">
        <v>1</v>
      </c>
      <c r="S424" s="39">
        <f t="shared" si="458"/>
        <v>697026.0223048327</v>
      </c>
      <c r="T424" s="129">
        <v>0</v>
      </c>
      <c r="U424" s="39">
        <f t="shared" si="447"/>
        <v>0</v>
      </c>
      <c r="V424" s="2">
        <v>0</v>
      </c>
      <c r="W424" s="2">
        <v>0</v>
      </c>
      <c r="X424" s="2">
        <v>0</v>
      </c>
      <c r="Y424" s="196">
        <f>U424+V424+W424+X424</f>
        <v>0</v>
      </c>
      <c r="Z424" s="38"/>
      <c r="AA424" s="38"/>
      <c r="AB424" s="38"/>
      <c r="AC424" s="38"/>
      <c r="AD424" s="38"/>
      <c r="AE424" s="175"/>
      <c r="AF424" s="182"/>
      <c r="AG424" s="10">
        <f t="shared" si="460"/>
        <v>750</v>
      </c>
      <c r="AH424" s="16">
        <f>V424+0</f>
        <v>0</v>
      </c>
      <c r="AI424" s="16">
        <f t="shared" si="555"/>
        <v>0</v>
      </c>
      <c r="AJ424" s="10">
        <f t="shared" si="555"/>
        <v>0</v>
      </c>
      <c r="AK424" s="10">
        <f>V424+0</f>
        <v>0</v>
      </c>
      <c r="AL424" s="10">
        <f>X424+0</f>
        <v>0</v>
      </c>
      <c r="AM424" s="16">
        <f t="shared" si="465"/>
        <v>0</v>
      </c>
    </row>
    <row r="425" spans="2:44" ht="75" customHeight="1">
      <c r="B425" s="2">
        <v>302</v>
      </c>
      <c r="C425" s="35" t="s">
        <v>6</v>
      </c>
      <c r="D425" s="36"/>
      <c r="E425" s="2">
        <v>263</v>
      </c>
      <c r="F425" s="109" t="s">
        <v>530</v>
      </c>
      <c r="G425" s="109" t="s">
        <v>7</v>
      </c>
      <c r="H425" s="109" t="s">
        <v>349</v>
      </c>
      <c r="I425" s="2">
        <v>2001</v>
      </c>
      <c r="J425" s="37">
        <v>25</v>
      </c>
      <c r="K425" s="37">
        <v>26</v>
      </c>
      <c r="L425" s="38">
        <f t="shared" si="455"/>
        <v>650</v>
      </c>
      <c r="M425" s="39">
        <f t="shared" si="456"/>
        <v>60.408921933085502</v>
      </c>
      <c r="N425" s="38">
        <v>750</v>
      </c>
      <c r="O425" s="2">
        <v>15708</v>
      </c>
      <c r="P425" s="39">
        <f t="shared" si="457"/>
        <v>994210.03717472113</v>
      </c>
      <c r="Q425" s="41">
        <v>0.8</v>
      </c>
      <c r="R425" s="39">
        <v>1</v>
      </c>
      <c r="S425" s="39">
        <f t="shared" si="458"/>
        <v>795368.02973977698</v>
      </c>
      <c r="T425" s="129">
        <v>0.85</v>
      </c>
      <c r="U425" s="39">
        <f t="shared" si="447"/>
        <v>676.06282527881035</v>
      </c>
      <c r="V425" s="2">
        <v>30</v>
      </c>
      <c r="W425" s="2">
        <v>30</v>
      </c>
      <c r="X425" s="2">
        <v>750</v>
      </c>
      <c r="Y425" s="196">
        <f>U425+V425+W425+X425</f>
        <v>1486.0628252788104</v>
      </c>
      <c r="Z425" s="38"/>
      <c r="AA425" s="38"/>
      <c r="AB425" s="38"/>
      <c r="AC425" s="38"/>
      <c r="AD425" s="38"/>
      <c r="AE425" s="175"/>
      <c r="AF425" s="182"/>
      <c r="AG425" s="9">
        <f t="shared" si="460"/>
        <v>16458</v>
      </c>
      <c r="AH425" s="13">
        <f>V425+0</f>
        <v>30</v>
      </c>
      <c r="AI425" s="13">
        <f t="shared" si="555"/>
        <v>676.06282527881035</v>
      </c>
      <c r="AJ425" s="9">
        <f t="shared" si="555"/>
        <v>30</v>
      </c>
      <c r="AK425" s="9">
        <f>V425+0</f>
        <v>30</v>
      </c>
      <c r="AL425" s="9">
        <f>X425+0</f>
        <v>750</v>
      </c>
      <c r="AM425" s="13">
        <f t="shared" si="465"/>
        <v>1486.0628252788104</v>
      </c>
      <c r="AN425" s="9"/>
      <c r="AO425" s="9"/>
      <c r="AP425" s="9"/>
      <c r="AQ425" s="9"/>
      <c r="AR425" s="9"/>
    </row>
    <row r="426" spans="2:44" ht="75" customHeight="1">
      <c r="B426" s="2">
        <v>303</v>
      </c>
      <c r="C426" s="35" t="s">
        <v>94</v>
      </c>
      <c r="D426" s="36"/>
      <c r="E426" s="2">
        <v>264</v>
      </c>
      <c r="F426" s="109" t="s">
        <v>161</v>
      </c>
      <c r="G426" s="109" t="s">
        <v>718</v>
      </c>
      <c r="H426" s="109" t="s">
        <v>342</v>
      </c>
      <c r="I426" s="2">
        <v>2001</v>
      </c>
      <c r="J426" s="37">
        <v>18</v>
      </c>
      <c r="K426" s="37">
        <v>18</v>
      </c>
      <c r="L426" s="38">
        <f t="shared" si="455"/>
        <v>324</v>
      </c>
      <c r="M426" s="39">
        <f t="shared" si="456"/>
        <v>30.111524163568774</v>
      </c>
      <c r="N426" s="38">
        <v>750</v>
      </c>
      <c r="O426" s="2">
        <v>15708</v>
      </c>
      <c r="P426" s="39">
        <f t="shared" si="457"/>
        <v>495575.46468401491</v>
      </c>
      <c r="Q426" s="41">
        <v>0.8</v>
      </c>
      <c r="R426" s="39">
        <v>1</v>
      </c>
      <c r="S426" s="39">
        <f t="shared" si="458"/>
        <v>396460.37174721196</v>
      </c>
      <c r="T426" s="129">
        <v>0.85</v>
      </c>
      <c r="U426" s="39">
        <f t="shared" si="447"/>
        <v>336.9913159851302</v>
      </c>
      <c r="V426" s="2">
        <v>0</v>
      </c>
      <c r="W426" s="2">
        <v>0</v>
      </c>
      <c r="X426" s="2">
        <v>0</v>
      </c>
      <c r="Y426" s="196">
        <f>U426+V426+W426+X426</f>
        <v>336.9913159851302</v>
      </c>
      <c r="Z426" s="38"/>
      <c r="AA426" s="38"/>
      <c r="AB426" s="38"/>
      <c r="AC426" s="38"/>
      <c r="AD426" s="38"/>
      <c r="AE426" s="175"/>
      <c r="AF426" s="182"/>
      <c r="AG426" s="9">
        <f t="shared" si="460"/>
        <v>16458</v>
      </c>
      <c r="AH426" s="13">
        <f>V426+0</f>
        <v>0</v>
      </c>
      <c r="AI426" s="13">
        <f t="shared" si="555"/>
        <v>336.9913159851302</v>
      </c>
      <c r="AJ426" s="9">
        <f t="shared" si="555"/>
        <v>0</v>
      </c>
      <c r="AK426" s="9">
        <f>V426+0</f>
        <v>0</v>
      </c>
      <c r="AL426" s="9">
        <f>X426+0</f>
        <v>0</v>
      </c>
      <c r="AM426" s="13">
        <f t="shared" si="465"/>
        <v>336.9913159851302</v>
      </c>
      <c r="AN426" s="9"/>
      <c r="AO426" s="9"/>
      <c r="AP426" s="9"/>
      <c r="AQ426" s="9"/>
      <c r="AR426" s="9"/>
    </row>
    <row r="427" spans="2:44" ht="75" customHeight="1">
      <c r="B427" s="259" t="s">
        <v>915</v>
      </c>
      <c r="C427" s="259"/>
      <c r="D427" s="259"/>
      <c r="E427" s="259"/>
      <c r="F427" s="259"/>
      <c r="G427" s="259"/>
      <c r="H427" s="259"/>
      <c r="I427" s="259"/>
      <c r="J427" s="259"/>
      <c r="K427" s="259"/>
      <c r="L427" s="259"/>
      <c r="M427" s="259"/>
      <c r="N427" s="259"/>
      <c r="O427" s="259"/>
      <c r="P427" s="259"/>
      <c r="Q427" s="259"/>
      <c r="R427" s="259"/>
      <c r="S427" s="259"/>
      <c r="T427" s="129"/>
      <c r="U427" s="39">
        <f>SUM(U422:U426)</f>
        <v>2136.358527881041</v>
      </c>
      <c r="V427" s="81">
        <f>SUM(V422:V426)</f>
        <v>100</v>
      </c>
      <c r="W427" s="81">
        <f>SUM(W422:W426)</f>
        <v>100</v>
      </c>
      <c r="X427" s="81">
        <f>SUM(X422:X426)</f>
        <v>2250</v>
      </c>
      <c r="Y427" s="196">
        <f>SUM(Y422:Y426)</f>
        <v>4586.3585278810415</v>
      </c>
      <c r="Z427" s="38"/>
      <c r="AA427" s="38"/>
      <c r="AB427" s="38"/>
      <c r="AC427" s="38"/>
      <c r="AD427" s="38"/>
      <c r="AE427" s="175"/>
      <c r="AF427" s="182"/>
      <c r="AG427" s="9"/>
      <c r="AH427" s="13"/>
      <c r="AI427" s="13">
        <f>तेरीज!D65+0</f>
        <v>2136.358527881041</v>
      </c>
      <c r="AJ427" s="9"/>
      <c r="AK427" s="9"/>
      <c r="AL427" s="9"/>
      <c r="AM427" s="13"/>
      <c r="AN427" s="9"/>
      <c r="AO427" s="9"/>
      <c r="AP427" s="9"/>
      <c r="AQ427" s="9"/>
      <c r="AR427" s="9"/>
    </row>
    <row r="428" spans="2:44" ht="75" customHeight="1">
      <c r="B428" s="2">
        <v>304</v>
      </c>
      <c r="C428" s="35" t="s">
        <v>6</v>
      </c>
      <c r="D428" s="36"/>
      <c r="E428" s="2">
        <v>265</v>
      </c>
      <c r="F428" s="109" t="s">
        <v>719</v>
      </c>
      <c r="G428" s="109" t="s">
        <v>7</v>
      </c>
      <c r="H428" s="109" t="s">
        <v>350</v>
      </c>
      <c r="I428" s="2">
        <v>2006</v>
      </c>
      <c r="J428" s="37">
        <v>33</v>
      </c>
      <c r="K428" s="37">
        <v>30</v>
      </c>
      <c r="L428" s="38">
        <f t="shared" si="455"/>
        <v>990</v>
      </c>
      <c r="M428" s="39">
        <f t="shared" si="456"/>
        <v>92.007434944237914</v>
      </c>
      <c r="N428" s="81">
        <v>750</v>
      </c>
      <c r="O428" s="2">
        <v>0</v>
      </c>
      <c r="P428" s="39">
        <f t="shared" si="457"/>
        <v>69005.576208178434</v>
      </c>
      <c r="Q428" s="41">
        <v>1</v>
      </c>
      <c r="R428" s="39">
        <v>1</v>
      </c>
      <c r="S428" s="39">
        <f t="shared" si="458"/>
        <v>69005.576208178434</v>
      </c>
      <c r="T428" s="129">
        <v>1.6</v>
      </c>
      <c r="U428" s="39">
        <f t="shared" si="447"/>
        <v>110.40892193308551</v>
      </c>
      <c r="V428" s="2">
        <v>0</v>
      </c>
      <c r="W428" s="2">
        <v>0</v>
      </c>
      <c r="X428" s="2">
        <v>0</v>
      </c>
      <c r="Y428" s="196">
        <f>U428+V428+W428+X428</f>
        <v>110.40892193308551</v>
      </c>
      <c r="Z428" s="38"/>
      <c r="AA428" s="38"/>
      <c r="AB428" s="38"/>
      <c r="AC428" s="38"/>
      <c r="AD428" s="38"/>
      <c r="AE428" s="175"/>
      <c r="AF428" s="185"/>
      <c r="AG428" s="14">
        <f t="shared" si="460"/>
        <v>750</v>
      </c>
      <c r="AH428" s="15">
        <f>V428+0</f>
        <v>0</v>
      </c>
      <c r="AI428" s="15">
        <f t="shared" ref="AI428:AJ433" si="556">U428+0</f>
        <v>110.40892193308551</v>
      </c>
      <c r="AJ428" s="14">
        <f t="shared" si="556"/>
        <v>0</v>
      </c>
      <c r="AK428" s="14">
        <f>V428+0</f>
        <v>0</v>
      </c>
      <c r="AL428" s="14">
        <f>X428+0</f>
        <v>0</v>
      </c>
      <c r="AM428" s="15">
        <f t="shared" si="465"/>
        <v>110.40892193308551</v>
      </c>
      <c r="AN428" s="14"/>
      <c r="AO428" s="14"/>
      <c r="AP428" s="14"/>
      <c r="AQ428" s="14"/>
      <c r="AR428" s="14"/>
    </row>
    <row r="429" spans="2:44" ht="59.45" customHeight="1">
      <c r="B429" s="2">
        <v>305</v>
      </c>
      <c r="C429" s="35" t="s">
        <v>6</v>
      </c>
      <c r="D429" s="36"/>
      <c r="E429" s="2">
        <v>266</v>
      </c>
      <c r="F429" s="109" t="s">
        <v>720</v>
      </c>
      <c r="G429" s="109" t="s">
        <v>7</v>
      </c>
      <c r="H429" s="109" t="s">
        <v>351</v>
      </c>
      <c r="I429" s="2">
        <v>2001</v>
      </c>
      <c r="J429" s="37">
        <v>24</v>
      </c>
      <c r="K429" s="37">
        <v>22</v>
      </c>
      <c r="L429" s="38">
        <f t="shared" si="455"/>
        <v>528</v>
      </c>
      <c r="M429" s="39">
        <f t="shared" si="456"/>
        <v>49.070631970260223</v>
      </c>
      <c r="N429" s="38">
        <v>750</v>
      </c>
      <c r="O429" s="2">
        <v>15708</v>
      </c>
      <c r="P429" s="39">
        <f t="shared" si="457"/>
        <v>807604.46096654271</v>
      </c>
      <c r="Q429" s="41">
        <v>0.8</v>
      </c>
      <c r="R429" s="39">
        <v>1</v>
      </c>
      <c r="S429" s="39">
        <f t="shared" si="458"/>
        <v>646083.56877323426</v>
      </c>
      <c r="T429" s="129">
        <v>0.85</v>
      </c>
      <c r="U429" s="39">
        <f t="shared" si="447"/>
        <v>549.17103345724911</v>
      </c>
      <c r="V429" s="2">
        <v>30</v>
      </c>
      <c r="W429" s="2">
        <v>30</v>
      </c>
      <c r="X429" s="2">
        <v>750</v>
      </c>
      <c r="Y429" s="196">
        <f>U429+V429+W429+X429</f>
        <v>1359.171033457249</v>
      </c>
      <c r="Z429" s="38"/>
      <c r="AA429" s="38"/>
      <c r="AB429" s="38"/>
      <c r="AC429" s="38"/>
      <c r="AD429" s="38"/>
      <c r="AE429" s="175"/>
      <c r="AF429" s="182"/>
      <c r="AG429" s="10">
        <f t="shared" si="460"/>
        <v>16458</v>
      </c>
      <c r="AH429" s="16">
        <f>V429+0</f>
        <v>30</v>
      </c>
      <c r="AI429" s="16">
        <f t="shared" si="556"/>
        <v>549.17103345724911</v>
      </c>
      <c r="AJ429" s="10">
        <f t="shared" si="556"/>
        <v>30</v>
      </c>
      <c r="AK429" s="10">
        <f>V429+0</f>
        <v>30</v>
      </c>
      <c r="AL429" s="10">
        <f>X429+0</f>
        <v>750</v>
      </c>
      <c r="AM429" s="16">
        <f t="shared" si="465"/>
        <v>1359.171033457249</v>
      </c>
    </row>
    <row r="430" spans="2:44" ht="75" customHeight="1">
      <c r="B430" s="2">
        <v>306</v>
      </c>
      <c r="C430" s="35" t="s">
        <v>6</v>
      </c>
      <c r="D430" s="36"/>
      <c r="E430" s="2">
        <v>267</v>
      </c>
      <c r="F430" s="109" t="s">
        <v>169</v>
      </c>
      <c r="G430" s="109" t="s">
        <v>721</v>
      </c>
      <c r="H430" s="109" t="s">
        <v>342</v>
      </c>
      <c r="I430" s="2">
        <v>2009</v>
      </c>
      <c r="J430" s="37">
        <v>18</v>
      </c>
      <c r="K430" s="37">
        <v>13</v>
      </c>
      <c r="L430" s="38">
        <f t="shared" si="455"/>
        <v>234</v>
      </c>
      <c r="M430" s="39">
        <f t="shared" si="456"/>
        <v>21.74721189591078</v>
      </c>
      <c r="N430" s="38">
        <v>750</v>
      </c>
      <c r="O430" s="2">
        <v>15708</v>
      </c>
      <c r="P430" s="39">
        <f t="shared" si="457"/>
        <v>357915.61338289961</v>
      </c>
      <c r="Q430" s="41">
        <v>0.8</v>
      </c>
      <c r="R430" s="39">
        <v>1</v>
      </c>
      <c r="S430" s="39">
        <f t="shared" si="458"/>
        <v>286332.49070631969</v>
      </c>
      <c r="T430" s="129">
        <v>0.85</v>
      </c>
      <c r="U430" s="39">
        <f t="shared" si="447"/>
        <v>243.3826171003717</v>
      </c>
      <c r="V430" s="2">
        <v>20</v>
      </c>
      <c r="W430" s="2">
        <v>20</v>
      </c>
      <c r="X430" s="2">
        <v>200</v>
      </c>
      <c r="Y430" s="196">
        <f>U430+V430+W430+X430</f>
        <v>483.3826171003717</v>
      </c>
      <c r="Z430" s="38"/>
      <c r="AA430" s="38"/>
      <c r="AB430" s="38"/>
      <c r="AC430" s="38"/>
      <c r="AD430" s="38"/>
      <c r="AE430" s="175"/>
      <c r="AF430" s="182"/>
      <c r="AG430" s="9">
        <f t="shared" si="460"/>
        <v>16458</v>
      </c>
      <c r="AH430" s="13">
        <f>V430+0</f>
        <v>20</v>
      </c>
      <c r="AI430" s="13">
        <f t="shared" si="556"/>
        <v>243.3826171003717</v>
      </c>
      <c r="AJ430" s="9">
        <f t="shared" si="556"/>
        <v>20</v>
      </c>
      <c r="AK430" s="9">
        <f>V430+0</f>
        <v>20</v>
      </c>
      <c r="AL430" s="9">
        <f>X430+0</f>
        <v>200</v>
      </c>
      <c r="AM430" s="13">
        <f t="shared" si="465"/>
        <v>483.3826171003717</v>
      </c>
      <c r="AN430" s="9"/>
      <c r="AO430" s="9"/>
      <c r="AP430" s="9"/>
      <c r="AQ430" s="9"/>
      <c r="AR430" s="9"/>
    </row>
    <row r="431" spans="2:44" ht="75" customHeight="1">
      <c r="B431" s="2">
        <v>307</v>
      </c>
      <c r="C431" s="35" t="s">
        <v>6</v>
      </c>
      <c r="D431" s="36"/>
      <c r="E431" s="2" t="s">
        <v>1414</v>
      </c>
      <c r="F431" s="109" t="s">
        <v>161</v>
      </c>
      <c r="G431" s="109" t="s">
        <v>722</v>
      </c>
      <c r="H431" s="109" t="s">
        <v>342</v>
      </c>
      <c r="I431" s="2">
        <v>2009</v>
      </c>
      <c r="J431" s="37">
        <v>18</v>
      </c>
      <c r="K431" s="37">
        <v>13</v>
      </c>
      <c r="L431" s="38">
        <f t="shared" si="455"/>
        <v>234</v>
      </c>
      <c r="M431" s="39">
        <f t="shared" si="456"/>
        <v>21.74721189591078</v>
      </c>
      <c r="N431" s="38">
        <v>750</v>
      </c>
      <c r="O431" s="2">
        <v>15708</v>
      </c>
      <c r="P431" s="39">
        <f t="shared" si="457"/>
        <v>357915.61338289961</v>
      </c>
      <c r="Q431" s="41">
        <v>0.8</v>
      </c>
      <c r="R431" s="39">
        <v>1</v>
      </c>
      <c r="S431" s="39">
        <f t="shared" si="458"/>
        <v>286332.49070631969</v>
      </c>
      <c r="T431" s="129">
        <v>0.85</v>
      </c>
      <c r="U431" s="39">
        <f t="shared" ref="U431:U509" si="557">S431/1000*T431</f>
        <v>243.3826171003717</v>
      </c>
      <c r="V431" s="2">
        <v>20</v>
      </c>
      <c r="W431" s="2">
        <v>20</v>
      </c>
      <c r="X431" s="2">
        <v>750</v>
      </c>
      <c r="Y431" s="196">
        <f>U431+V431+W431+X431</f>
        <v>1033.3826171003716</v>
      </c>
      <c r="Z431" s="38"/>
      <c r="AA431" s="38"/>
      <c r="AB431" s="38"/>
      <c r="AC431" s="38"/>
      <c r="AD431" s="38"/>
      <c r="AE431" s="175"/>
      <c r="AF431" s="185"/>
      <c r="AG431" s="14">
        <f t="shared" si="460"/>
        <v>16458</v>
      </c>
      <c r="AH431" s="15">
        <f>V431+0</f>
        <v>20</v>
      </c>
      <c r="AI431" s="15">
        <f t="shared" si="556"/>
        <v>243.3826171003717</v>
      </c>
      <c r="AJ431" s="14">
        <f t="shared" si="556"/>
        <v>20</v>
      </c>
      <c r="AK431" s="14">
        <f>V431+0</f>
        <v>20</v>
      </c>
      <c r="AL431" s="14">
        <f>X431+0</f>
        <v>750</v>
      </c>
      <c r="AM431" s="15">
        <f t="shared" si="465"/>
        <v>1033.3826171003716</v>
      </c>
      <c r="AN431" s="14"/>
      <c r="AO431" s="14"/>
      <c r="AP431" s="14"/>
      <c r="AQ431" s="14"/>
      <c r="AR431" s="14"/>
    </row>
    <row r="432" spans="2:44" ht="75" customHeight="1">
      <c r="B432" s="2"/>
      <c r="C432" s="35" t="s">
        <v>6</v>
      </c>
      <c r="D432" s="36"/>
      <c r="E432" s="2" t="s">
        <v>1412</v>
      </c>
      <c r="F432" s="109" t="s">
        <v>161</v>
      </c>
      <c r="G432" s="109" t="s">
        <v>1413</v>
      </c>
      <c r="H432" s="109" t="s">
        <v>1234</v>
      </c>
      <c r="I432" s="40">
        <v>2023</v>
      </c>
      <c r="J432" s="40">
        <v>18</v>
      </c>
      <c r="K432" s="40">
        <v>20</v>
      </c>
      <c r="L432" s="93">
        <f t="shared" ref="L432" si="558">J432*K432</f>
        <v>360</v>
      </c>
      <c r="M432" s="113">
        <f t="shared" ref="M432" si="559">L432/10.76</f>
        <v>33.457249070631974</v>
      </c>
      <c r="N432" s="40">
        <v>750</v>
      </c>
      <c r="O432" s="2">
        <v>15708</v>
      </c>
      <c r="P432" s="114">
        <f t="shared" ref="P432" si="560">M432*AG432</f>
        <v>550639.40520446107</v>
      </c>
      <c r="Q432" s="115">
        <v>1</v>
      </c>
      <c r="R432" s="114">
        <v>1</v>
      </c>
      <c r="S432" s="114">
        <f t="shared" ref="S432" si="561">M432*AG432*Q432*R432</f>
        <v>550639.40520446107</v>
      </c>
      <c r="T432" s="129">
        <v>0.85</v>
      </c>
      <c r="U432" s="113">
        <f t="shared" ref="U432" si="562">S432/1000*T432</f>
        <v>468.04349442379197</v>
      </c>
      <c r="V432" s="40">
        <v>30</v>
      </c>
      <c r="W432" s="40">
        <v>30</v>
      </c>
      <c r="X432" s="40">
        <v>200</v>
      </c>
      <c r="Y432" s="197">
        <f t="shared" ref="Y432" si="563">U432+V432+W432+X432</f>
        <v>728.04349442379203</v>
      </c>
      <c r="Z432" s="38"/>
      <c r="AA432" s="38"/>
      <c r="AB432" s="38"/>
      <c r="AC432" s="38"/>
      <c r="AD432" s="38"/>
      <c r="AE432" s="175"/>
      <c r="AF432" s="185"/>
      <c r="AG432" s="14">
        <f t="shared" ref="AG432" si="564">SUM(N432:O432)</f>
        <v>16458</v>
      </c>
      <c r="AH432" s="15">
        <f t="shared" ref="AH432" si="565">V432+0</f>
        <v>30</v>
      </c>
      <c r="AI432" s="15">
        <f t="shared" ref="AI432" si="566">U432+0</f>
        <v>468.04349442379197</v>
      </c>
      <c r="AJ432" s="14">
        <f t="shared" ref="AJ432" si="567">V432+0</f>
        <v>30</v>
      </c>
      <c r="AK432" s="14">
        <f t="shared" ref="AK432" si="568">V432+0</f>
        <v>30</v>
      </c>
      <c r="AL432" s="14">
        <f t="shared" ref="AL432" si="569">X432+0</f>
        <v>200</v>
      </c>
      <c r="AM432" s="15">
        <f t="shared" ref="AM432" si="570">AI432+AJ432+AK432+AL432</f>
        <v>728.04349442379203</v>
      </c>
      <c r="AN432" s="14"/>
      <c r="AO432" s="14"/>
      <c r="AP432" s="11"/>
      <c r="AQ432" s="11"/>
      <c r="AR432" s="11"/>
    </row>
    <row r="433" spans="2:44" ht="75" customHeight="1">
      <c r="B433" s="2">
        <v>308</v>
      </c>
      <c r="C433" s="35" t="s">
        <v>6</v>
      </c>
      <c r="D433" s="36"/>
      <c r="E433" s="36" t="s">
        <v>148</v>
      </c>
      <c r="F433" s="109" t="s">
        <v>723</v>
      </c>
      <c r="G433" s="109" t="s">
        <v>7</v>
      </c>
      <c r="H433" s="43" t="s">
        <v>352</v>
      </c>
      <c r="I433" s="2">
        <v>2001</v>
      </c>
      <c r="J433" s="37">
        <v>19</v>
      </c>
      <c r="K433" s="37">
        <v>30</v>
      </c>
      <c r="L433" s="38">
        <f t="shared" si="455"/>
        <v>570</v>
      </c>
      <c r="M433" s="39">
        <f t="shared" si="456"/>
        <v>52.973977695167285</v>
      </c>
      <c r="N433" s="38">
        <v>750</v>
      </c>
      <c r="O433" s="2">
        <v>11088</v>
      </c>
      <c r="P433" s="39">
        <f t="shared" si="457"/>
        <v>627105.94795539032</v>
      </c>
      <c r="Q433" s="41">
        <v>0.85</v>
      </c>
      <c r="R433" s="39">
        <v>1</v>
      </c>
      <c r="S433" s="39">
        <f t="shared" si="458"/>
        <v>533040.05576208176</v>
      </c>
      <c r="T433" s="129">
        <v>0.75</v>
      </c>
      <c r="U433" s="39">
        <f t="shared" si="557"/>
        <v>399.78004182156133</v>
      </c>
      <c r="V433" s="2">
        <v>30</v>
      </c>
      <c r="W433" s="2">
        <v>30</v>
      </c>
      <c r="X433" s="2">
        <v>750</v>
      </c>
      <c r="Y433" s="196">
        <f>U433+V433+W433+X433</f>
        <v>1209.7800418215613</v>
      </c>
      <c r="Z433" s="38"/>
      <c r="AA433" s="38"/>
      <c r="AB433" s="38"/>
      <c r="AC433" s="38"/>
      <c r="AD433" s="38"/>
      <c r="AE433" s="175"/>
      <c r="AF433" s="182"/>
      <c r="AG433" s="10">
        <f t="shared" si="460"/>
        <v>11838</v>
      </c>
      <c r="AH433" s="16">
        <f>V433+0</f>
        <v>30</v>
      </c>
      <c r="AI433" s="16">
        <f t="shared" si="556"/>
        <v>399.78004182156133</v>
      </c>
      <c r="AJ433" s="10">
        <f t="shared" si="556"/>
        <v>30</v>
      </c>
      <c r="AK433" s="10">
        <f>V433+0</f>
        <v>30</v>
      </c>
      <c r="AL433" s="10">
        <f>X433+0</f>
        <v>750</v>
      </c>
      <c r="AM433" s="16">
        <f t="shared" si="465"/>
        <v>1209.7800418215613</v>
      </c>
    </row>
    <row r="434" spans="2:44" ht="75" customHeight="1">
      <c r="B434" s="259" t="s">
        <v>915</v>
      </c>
      <c r="C434" s="259"/>
      <c r="D434" s="259"/>
      <c r="E434" s="259"/>
      <c r="F434" s="259"/>
      <c r="G434" s="259"/>
      <c r="H434" s="259"/>
      <c r="I434" s="259"/>
      <c r="J434" s="259"/>
      <c r="K434" s="259"/>
      <c r="L434" s="259"/>
      <c r="M434" s="259"/>
      <c r="N434" s="259"/>
      <c r="O434" s="259"/>
      <c r="P434" s="259"/>
      <c r="Q434" s="259"/>
      <c r="R434" s="259"/>
      <c r="S434" s="259"/>
      <c r="T434" s="129"/>
      <c r="U434" s="39">
        <f>SUM(U428:U433)</f>
        <v>2014.1687258364313</v>
      </c>
      <c r="V434" s="81">
        <f>SUM(V428:V433)</f>
        <v>130</v>
      </c>
      <c r="W434" s="81">
        <f>SUM(W428:W433)</f>
        <v>130</v>
      </c>
      <c r="X434" s="81">
        <f>SUM(X428:X433)</f>
        <v>2650</v>
      </c>
      <c r="Y434" s="196">
        <f>SUM(Y428:Y433)</f>
        <v>4924.1687258364309</v>
      </c>
      <c r="Z434" s="38"/>
      <c r="AA434" s="38"/>
      <c r="AB434" s="38"/>
      <c r="AC434" s="38"/>
      <c r="AD434" s="38"/>
      <c r="AE434" s="175"/>
      <c r="AF434" s="182"/>
      <c r="AG434" s="10"/>
      <c r="AH434" s="16"/>
      <c r="AI434" s="16"/>
      <c r="AJ434" s="10"/>
      <c r="AK434" s="10"/>
      <c r="AL434" s="10"/>
      <c r="AM434" s="16"/>
    </row>
    <row r="435" spans="2:44" ht="75" customHeight="1">
      <c r="B435" s="2">
        <v>309</v>
      </c>
      <c r="C435" s="35" t="s">
        <v>6</v>
      </c>
      <c r="D435" s="36"/>
      <c r="E435" s="2" t="s">
        <v>149</v>
      </c>
      <c r="F435" s="109" t="s">
        <v>1914</v>
      </c>
      <c r="G435" s="109" t="s">
        <v>1915</v>
      </c>
      <c r="H435" s="109" t="s">
        <v>1875</v>
      </c>
      <c r="I435" s="2">
        <v>2025</v>
      </c>
      <c r="J435" s="37">
        <v>19</v>
      </c>
      <c r="K435" s="37">
        <v>30</v>
      </c>
      <c r="L435" s="38">
        <f t="shared" ref="L435:L477" si="571">J435*K435</f>
        <v>570</v>
      </c>
      <c r="M435" s="39">
        <f t="shared" ref="M435:M477" si="572">L435/10.76</f>
        <v>52.973977695167285</v>
      </c>
      <c r="N435" s="38">
        <v>750</v>
      </c>
      <c r="O435" s="2">
        <v>15708</v>
      </c>
      <c r="P435" s="39">
        <f t="shared" ref="P435:P475" si="573">M435*AG435</f>
        <v>871845.72490706318</v>
      </c>
      <c r="Q435" s="41">
        <v>1</v>
      </c>
      <c r="R435" s="39">
        <v>1</v>
      </c>
      <c r="S435" s="39">
        <f t="shared" ref="S435:S475" si="574">M435*AG435*Q435*R435</f>
        <v>871845.72490706318</v>
      </c>
      <c r="T435" s="129">
        <v>0.85</v>
      </c>
      <c r="U435" s="39">
        <f t="shared" si="557"/>
        <v>741.06886617100372</v>
      </c>
      <c r="V435" s="2">
        <v>30</v>
      </c>
      <c r="W435" s="2">
        <v>30</v>
      </c>
      <c r="X435" s="2">
        <v>750</v>
      </c>
      <c r="Y435" s="196">
        <f>U435+V435+W435+X435</f>
        <v>1551.0688661710037</v>
      </c>
      <c r="Z435" s="38"/>
      <c r="AA435" s="38"/>
      <c r="AB435" s="38"/>
      <c r="AC435" s="38"/>
      <c r="AD435" s="38"/>
      <c r="AE435" s="175"/>
      <c r="AF435" s="182"/>
      <c r="AG435" s="9">
        <f t="shared" ref="AG435:AG475" si="575">SUM(N435:O435)</f>
        <v>16458</v>
      </c>
      <c r="AH435" s="13">
        <f>V435+0</f>
        <v>30</v>
      </c>
      <c r="AI435" s="13">
        <f t="shared" ref="AI435:AJ439" si="576">U435+0</f>
        <v>741.06886617100372</v>
      </c>
      <c r="AJ435" s="9">
        <f t="shared" si="576"/>
        <v>30</v>
      </c>
      <c r="AK435" s="9">
        <f>V435+0</f>
        <v>30</v>
      </c>
      <c r="AL435" s="9">
        <f>X435+0</f>
        <v>750</v>
      </c>
      <c r="AM435" s="13">
        <f t="shared" ref="AM435:AM475" si="577">AI435+AJ435+AK435+AL435</f>
        <v>1551.0688661710037</v>
      </c>
      <c r="AN435" s="9"/>
      <c r="AO435" s="9"/>
      <c r="AP435" s="9"/>
      <c r="AQ435" s="9"/>
      <c r="AR435" s="9"/>
    </row>
    <row r="436" spans="2:44" ht="75" customHeight="1">
      <c r="B436" s="2">
        <v>310</v>
      </c>
      <c r="C436" s="35" t="s">
        <v>6</v>
      </c>
      <c r="D436" s="36"/>
      <c r="E436" s="2">
        <v>270</v>
      </c>
      <c r="F436" s="109" t="s">
        <v>161</v>
      </c>
      <c r="G436" s="109" t="s">
        <v>724</v>
      </c>
      <c r="H436" s="109" t="s">
        <v>95</v>
      </c>
      <c r="I436" s="2">
        <v>2009</v>
      </c>
      <c r="J436" s="37">
        <v>25</v>
      </c>
      <c r="K436" s="37">
        <v>30</v>
      </c>
      <c r="L436" s="38">
        <f t="shared" si="571"/>
        <v>750</v>
      </c>
      <c r="M436" s="39">
        <f t="shared" si="572"/>
        <v>69.702602230483279</v>
      </c>
      <c r="N436" s="38">
        <v>750</v>
      </c>
      <c r="O436" s="2">
        <v>15708</v>
      </c>
      <c r="P436" s="39">
        <f t="shared" si="573"/>
        <v>1147165.4275092939</v>
      </c>
      <c r="Q436" s="41">
        <v>0.8</v>
      </c>
      <c r="R436" s="39">
        <v>1</v>
      </c>
      <c r="S436" s="39">
        <f t="shared" si="574"/>
        <v>917732.34200743516</v>
      </c>
      <c r="T436" s="129">
        <v>0.85</v>
      </c>
      <c r="U436" s="39">
        <f t="shared" si="557"/>
        <v>780.07249070631985</v>
      </c>
      <c r="V436" s="2">
        <v>40</v>
      </c>
      <c r="W436" s="2">
        <v>40</v>
      </c>
      <c r="X436" s="2">
        <v>750</v>
      </c>
      <c r="Y436" s="196">
        <f>U436+V436+W436+X436</f>
        <v>1610.07249070632</v>
      </c>
      <c r="Z436" s="38"/>
      <c r="AA436" s="38"/>
      <c r="AB436" s="38"/>
      <c r="AC436" s="38"/>
      <c r="AD436" s="38"/>
      <c r="AE436" s="175"/>
      <c r="AF436" s="182"/>
      <c r="AG436" s="10">
        <f t="shared" si="575"/>
        <v>16458</v>
      </c>
      <c r="AH436" s="16">
        <f>V436+0</f>
        <v>40</v>
      </c>
      <c r="AI436" s="16">
        <f t="shared" si="576"/>
        <v>780.07249070631985</v>
      </c>
      <c r="AJ436" s="10">
        <f t="shared" si="576"/>
        <v>40</v>
      </c>
      <c r="AK436" s="10">
        <f>V436+0</f>
        <v>40</v>
      </c>
      <c r="AL436" s="10">
        <f>X436+0</f>
        <v>750</v>
      </c>
      <c r="AM436" s="16">
        <f t="shared" si="577"/>
        <v>1610.07249070632</v>
      </c>
    </row>
    <row r="437" spans="2:44" ht="75" customHeight="1">
      <c r="B437" s="2">
        <v>311</v>
      </c>
      <c r="C437" s="35" t="s">
        <v>6</v>
      </c>
      <c r="D437" s="36"/>
      <c r="E437" s="2">
        <v>271</v>
      </c>
      <c r="F437" s="109" t="s">
        <v>725</v>
      </c>
      <c r="G437" s="109" t="s">
        <v>7</v>
      </c>
      <c r="H437" s="109" t="s">
        <v>353</v>
      </c>
      <c r="I437" s="2">
        <v>2009</v>
      </c>
      <c r="J437" s="37">
        <v>30</v>
      </c>
      <c r="K437" s="37">
        <v>30</v>
      </c>
      <c r="L437" s="38">
        <f t="shared" si="571"/>
        <v>900</v>
      </c>
      <c r="M437" s="39">
        <f t="shared" si="572"/>
        <v>83.643122676579921</v>
      </c>
      <c r="N437" s="38">
        <v>750</v>
      </c>
      <c r="O437" s="2">
        <v>15708</v>
      </c>
      <c r="P437" s="39">
        <f t="shared" si="573"/>
        <v>1376598.5130111524</v>
      </c>
      <c r="Q437" s="41">
        <v>0.8</v>
      </c>
      <c r="R437" s="39">
        <v>1</v>
      </c>
      <c r="S437" s="39">
        <f t="shared" si="574"/>
        <v>1101278.8104089219</v>
      </c>
      <c r="T437" s="129">
        <v>0.85</v>
      </c>
      <c r="U437" s="39">
        <f t="shared" si="557"/>
        <v>936.08698884758348</v>
      </c>
      <c r="V437" s="2">
        <v>40</v>
      </c>
      <c r="W437" s="2">
        <v>40</v>
      </c>
      <c r="X437" s="2">
        <v>750</v>
      </c>
      <c r="Y437" s="196">
        <f>U437+V437+W437+X437</f>
        <v>1766.0869888475836</v>
      </c>
      <c r="Z437" s="38"/>
      <c r="AA437" s="38"/>
      <c r="AB437" s="38"/>
      <c r="AC437" s="38"/>
      <c r="AD437" s="38"/>
      <c r="AE437" s="175"/>
      <c r="AF437" s="182"/>
      <c r="AG437" s="10">
        <f t="shared" si="575"/>
        <v>16458</v>
      </c>
      <c r="AH437" s="16">
        <f>V437+0</f>
        <v>40</v>
      </c>
      <c r="AI437" s="16">
        <f t="shared" si="576"/>
        <v>936.08698884758348</v>
      </c>
      <c r="AJ437" s="10">
        <f t="shared" si="576"/>
        <v>40</v>
      </c>
      <c r="AK437" s="10">
        <f>V437+0</f>
        <v>40</v>
      </c>
      <c r="AL437" s="10">
        <f>X437+0</f>
        <v>750</v>
      </c>
      <c r="AM437" s="16">
        <f t="shared" si="577"/>
        <v>1766.0869888475836</v>
      </c>
    </row>
    <row r="438" spans="2:44" ht="75" customHeight="1">
      <c r="B438" s="2">
        <v>312</v>
      </c>
      <c r="C438" s="35" t="s">
        <v>6</v>
      </c>
      <c r="D438" s="36"/>
      <c r="E438" s="2">
        <v>272</v>
      </c>
      <c r="F438" s="109" t="s">
        <v>25</v>
      </c>
      <c r="G438" s="109" t="s">
        <v>25</v>
      </c>
      <c r="H438" s="109" t="s">
        <v>227</v>
      </c>
      <c r="I438" s="2">
        <v>1989</v>
      </c>
      <c r="J438" s="37">
        <v>60</v>
      </c>
      <c r="K438" s="37">
        <v>60</v>
      </c>
      <c r="L438" s="38">
        <f t="shared" si="571"/>
        <v>3600</v>
      </c>
      <c r="M438" s="39">
        <f t="shared" si="572"/>
        <v>334.57249070631968</v>
      </c>
      <c r="N438" s="38">
        <v>0</v>
      </c>
      <c r="O438" s="2">
        <v>0</v>
      </c>
      <c r="P438" s="39">
        <f t="shared" si="573"/>
        <v>0</v>
      </c>
      <c r="Q438" s="40">
        <v>0.6</v>
      </c>
      <c r="R438" s="39">
        <v>1</v>
      </c>
      <c r="S438" s="39">
        <f t="shared" si="574"/>
        <v>0</v>
      </c>
      <c r="T438" s="129">
        <v>0</v>
      </c>
      <c r="U438" s="39">
        <f t="shared" si="557"/>
        <v>0</v>
      </c>
      <c r="V438" s="2">
        <v>0</v>
      </c>
      <c r="W438" s="2">
        <v>0</v>
      </c>
      <c r="X438" s="2">
        <v>0</v>
      </c>
      <c r="Y438" s="196">
        <f>U438+V438+W438+X438</f>
        <v>0</v>
      </c>
      <c r="Z438" s="38"/>
      <c r="AA438" s="38"/>
      <c r="AB438" s="38"/>
      <c r="AC438" s="38"/>
      <c r="AD438" s="38"/>
      <c r="AE438" s="175"/>
      <c r="AF438" s="185"/>
      <c r="AG438" s="14">
        <f t="shared" si="575"/>
        <v>0</v>
      </c>
      <c r="AH438" s="15">
        <f>V438+0</f>
        <v>0</v>
      </c>
      <c r="AI438" s="15">
        <f t="shared" si="576"/>
        <v>0</v>
      </c>
      <c r="AJ438" s="14">
        <f t="shared" si="576"/>
        <v>0</v>
      </c>
      <c r="AK438" s="14">
        <f>V438+0</f>
        <v>0</v>
      </c>
      <c r="AL438" s="14">
        <f>X438+0</f>
        <v>0</v>
      </c>
      <c r="AM438" s="15">
        <f t="shared" si="577"/>
        <v>0</v>
      </c>
      <c r="AN438" s="14"/>
      <c r="AO438" s="14"/>
      <c r="AP438" s="14"/>
      <c r="AQ438" s="14"/>
      <c r="AR438" s="14"/>
    </row>
    <row r="439" spans="2:44" ht="75" customHeight="1">
      <c r="B439" s="2">
        <v>313</v>
      </c>
      <c r="C439" s="35" t="s">
        <v>96</v>
      </c>
      <c r="D439" s="36"/>
      <c r="E439" s="2">
        <v>273</v>
      </c>
      <c r="F439" s="109" t="s">
        <v>726</v>
      </c>
      <c r="G439" s="109" t="s">
        <v>7</v>
      </c>
      <c r="H439" s="109" t="s">
        <v>351</v>
      </c>
      <c r="I439" s="2">
        <v>2004</v>
      </c>
      <c r="J439" s="37">
        <v>20</v>
      </c>
      <c r="K439" s="37">
        <v>25</v>
      </c>
      <c r="L439" s="38">
        <f t="shared" si="571"/>
        <v>500</v>
      </c>
      <c r="M439" s="39">
        <f t="shared" si="572"/>
        <v>46.468401486988846</v>
      </c>
      <c r="N439" s="38">
        <v>750</v>
      </c>
      <c r="O439" s="2">
        <v>15708</v>
      </c>
      <c r="P439" s="39">
        <f t="shared" si="573"/>
        <v>764776.9516728624</v>
      </c>
      <c r="Q439" s="41">
        <v>0.8</v>
      </c>
      <c r="R439" s="39">
        <v>1</v>
      </c>
      <c r="S439" s="39">
        <f t="shared" si="574"/>
        <v>611821.56133828999</v>
      </c>
      <c r="T439" s="129">
        <v>0.85</v>
      </c>
      <c r="U439" s="39">
        <f t="shared" si="557"/>
        <v>520.04832713754638</v>
      </c>
      <c r="V439" s="2">
        <v>0</v>
      </c>
      <c r="W439" s="2">
        <v>0</v>
      </c>
      <c r="X439" s="2">
        <v>0</v>
      </c>
      <c r="Y439" s="196">
        <f>U439+V439+W439+X439</f>
        <v>520.04832713754638</v>
      </c>
      <c r="Z439" s="38"/>
      <c r="AA439" s="38"/>
      <c r="AB439" s="38"/>
      <c r="AC439" s="38"/>
      <c r="AD439" s="38"/>
      <c r="AE439" s="176" t="s">
        <v>1496</v>
      </c>
      <c r="AF439" s="182"/>
      <c r="AG439" s="10">
        <f t="shared" si="575"/>
        <v>16458</v>
      </c>
      <c r="AH439" s="16">
        <f>V439+0</f>
        <v>0</v>
      </c>
      <c r="AI439" s="16">
        <f t="shared" si="576"/>
        <v>520.04832713754638</v>
      </c>
      <c r="AJ439" s="10">
        <f t="shared" si="576"/>
        <v>0</v>
      </c>
      <c r="AK439" s="10">
        <f>V439+0</f>
        <v>0</v>
      </c>
      <c r="AL439" s="10">
        <f>X439+0</f>
        <v>0</v>
      </c>
      <c r="AM439" s="16">
        <f t="shared" si="577"/>
        <v>520.04832713754638</v>
      </c>
    </row>
    <row r="440" spans="2:44" ht="75" customHeight="1">
      <c r="B440" s="259" t="s">
        <v>915</v>
      </c>
      <c r="C440" s="259"/>
      <c r="D440" s="259"/>
      <c r="E440" s="259"/>
      <c r="F440" s="259"/>
      <c r="G440" s="259"/>
      <c r="H440" s="259"/>
      <c r="I440" s="259"/>
      <c r="J440" s="259"/>
      <c r="K440" s="259"/>
      <c r="L440" s="259"/>
      <c r="M440" s="259"/>
      <c r="N440" s="259"/>
      <c r="O440" s="259"/>
      <c r="P440" s="259"/>
      <c r="Q440" s="259"/>
      <c r="R440" s="259"/>
      <c r="S440" s="259"/>
      <c r="T440" s="129"/>
      <c r="U440" s="39">
        <f>SUM(U435:U439)</f>
        <v>2977.2766728624538</v>
      </c>
      <c r="V440" s="81">
        <f>SUM(V435:V439)</f>
        <v>110</v>
      </c>
      <c r="W440" s="81">
        <f>SUM(W435:W439)</f>
        <v>110</v>
      </c>
      <c r="X440" s="81">
        <f>SUM(X435:X439)</f>
        <v>2250</v>
      </c>
      <c r="Y440" s="196">
        <f>SUM(Y435:Y439)</f>
        <v>5447.2766728624529</v>
      </c>
      <c r="Z440" s="38"/>
      <c r="AA440" s="38"/>
      <c r="AB440" s="38"/>
      <c r="AC440" s="38"/>
      <c r="AD440" s="38"/>
      <c r="AE440" s="175"/>
      <c r="AF440" s="182"/>
      <c r="AG440" s="10"/>
      <c r="AH440" s="16"/>
      <c r="AI440" s="16">
        <f>तेरीज!D67+0</f>
        <v>2977.2766728624538</v>
      </c>
      <c r="AJ440" s="10"/>
      <c r="AK440" s="10"/>
      <c r="AL440" s="10"/>
      <c r="AM440" s="16"/>
    </row>
    <row r="441" spans="2:44" ht="75" customHeight="1">
      <c r="B441" s="2">
        <v>314</v>
      </c>
      <c r="C441" s="35" t="s">
        <v>97</v>
      </c>
      <c r="D441" s="36"/>
      <c r="E441" s="2">
        <v>274</v>
      </c>
      <c r="F441" s="109" t="s">
        <v>727</v>
      </c>
      <c r="G441" s="109" t="s">
        <v>7</v>
      </c>
      <c r="H441" s="109" t="s">
        <v>351</v>
      </c>
      <c r="I441" s="2">
        <v>2002</v>
      </c>
      <c r="J441" s="37">
        <v>29</v>
      </c>
      <c r="K441" s="37">
        <v>21</v>
      </c>
      <c r="L441" s="38">
        <f t="shared" si="571"/>
        <v>609</v>
      </c>
      <c r="M441" s="39">
        <f t="shared" si="572"/>
        <v>56.59851301115242</v>
      </c>
      <c r="N441" s="38">
        <v>750</v>
      </c>
      <c r="O441" s="2">
        <v>15708</v>
      </c>
      <c r="P441" s="39">
        <f t="shared" si="573"/>
        <v>931498.3271375465</v>
      </c>
      <c r="Q441" s="41">
        <v>0.8</v>
      </c>
      <c r="R441" s="39">
        <v>1</v>
      </c>
      <c r="S441" s="39">
        <f t="shared" si="574"/>
        <v>745198.66171003727</v>
      </c>
      <c r="T441" s="129">
        <v>0.85</v>
      </c>
      <c r="U441" s="39">
        <f t="shared" si="557"/>
        <v>633.41886245353169</v>
      </c>
      <c r="V441" s="2">
        <v>0</v>
      </c>
      <c r="W441" s="2">
        <v>0</v>
      </c>
      <c r="X441" s="2">
        <v>0</v>
      </c>
      <c r="Y441" s="196">
        <f>U441+V441+W441+X441</f>
        <v>633.41886245353169</v>
      </c>
      <c r="Z441" s="38"/>
      <c r="AA441" s="38"/>
      <c r="AB441" s="38"/>
      <c r="AC441" s="38"/>
      <c r="AD441" s="38"/>
      <c r="AE441" s="175"/>
      <c r="AF441" s="182"/>
      <c r="AG441" s="10">
        <f t="shared" si="575"/>
        <v>16458</v>
      </c>
      <c r="AH441" s="16">
        <f>V441+0</f>
        <v>0</v>
      </c>
      <c r="AI441" s="16">
        <f t="shared" ref="AI441:AJ445" si="578">U441+0</f>
        <v>633.41886245353169</v>
      </c>
      <c r="AJ441" s="10">
        <f t="shared" si="578"/>
        <v>0</v>
      </c>
      <c r="AK441" s="10">
        <f>V441+0</f>
        <v>0</v>
      </c>
      <c r="AL441" s="10">
        <f>X441+0</f>
        <v>0</v>
      </c>
      <c r="AM441" s="16">
        <f t="shared" si="577"/>
        <v>633.41886245353169</v>
      </c>
    </row>
    <row r="442" spans="2:44" ht="75" customHeight="1">
      <c r="B442" s="2">
        <v>315</v>
      </c>
      <c r="C442" s="35" t="s">
        <v>98</v>
      </c>
      <c r="D442" s="36"/>
      <c r="E442" s="2">
        <v>275</v>
      </c>
      <c r="F442" s="109" t="s">
        <v>728</v>
      </c>
      <c r="G442" s="109" t="s">
        <v>7</v>
      </c>
      <c r="H442" s="109" t="s">
        <v>354</v>
      </c>
      <c r="I442" s="2">
        <v>2007</v>
      </c>
      <c r="J442" s="37">
        <v>20</v>
      </c>
      <c r="K442" s="37">
        <v>25</v>
      </c>
      <c r="L442" s="38">
        <f t="shared" si="571"/>
        <v>500</v>
      </c>
      <c r="M442" s="39">
        <f t="shared" si="572"/>
        <v>46.468401486988846</v>
      </c>
      <c r="N442" s="38">
        <v>750</v>
      </c>
      <c r="O442" s="2">
        <v>11088</v>
      </c>
      <c r="P442" s="39">
        <f t="shared" si="573"/>
        <v>550092.93680297397</v>
      </c>
      <c r="Q442" s="41">
        <v>0.85</v>
      </c>
      <c r="R442" s="39">
        <v>1</v>
      </c>
      <c r="S442" s="39">
        <f t="shared" si="574"/>
        <v>467578.99628252786</v>
      </c>
      <c r="T442" s="129">
        <v>0.75</v>
      </c>
      <c r="U442" s="39">
        <f t="shared" si="557"/>
        <v>350.68424721189587</v>
      </c>
      <c r="V442" s="2">
        <v>0</v>
      </c>
      <c r="W442" s="2">
        <v>0</v>
      </c>
      <c r="X442" s="2">
        <v>0</v>
      </c>
      <c r="Y442" s="196">
        <f>U442+V442+W442+X442</f>
        <v>350.68424721189587</v>
      </c>
      <c r="Z442" s="38"/>
      <c r="AA442" s="38"/>
      <c r="AB442" s="38"/>
      <c r="AC442" s="38"/>
      <c r="AD442" s="38"/>
      <c r="AE442" s="175"/>
      <c r="AF442" s="182"/>
      <c r="AG442" s="10">
        <f t="shared" si="575"/>
        <v>11838</v>
      </c>
      <c r="AH442" s="16">
        <f>V442+0</f>
        <v>0</v>
      </c>
      <c r="AI442" s="16">
        <f t="shared" si="578"/>
        <v>350.68424721189587</v>
      </c>
      <c r="AJ442" s="10">
        <f t="shared" si="578"/>
        <v>0</v>
      </c>
      <c r="AK442" s="10">
        <f>V442+0</f>
        <v>0</v>
      </c>
      <c r="AL442" s="10">
        <f>X442+0</f>
        <v>0</v>
      </c>
      <c r="AM442" s="16">
        <f t="shared" si="577"/>
        <v>350.68424721189587</v>
      </c>
    </row>
    <row r="443" spans="2:44" ht="75" customHeight="1">
      <c r="B443" s="2">
        <v>316</v>
      </c>
      <c r="C443" s="35" t="s">
        <v>6</v>
      </c>
      <c r="D443" s="36"/>
      <c r="E443" s="2">
        <v>276</v>
      </c>
      <c r="F443" s="109" t="s">
        <v>729</v>
      </c>
      <c r="G443" s="109" t="s">
        <v>7</v>
      </c>
      <c r="H443" s="109" t="s">
        <v>351</v>
      </c>
      <c r="I443" s="2">
        <v>2011</v>
      </c>
      <c r="J443" s="37">
        <v>18</v>
      </c>
      <c r="K443" s="37">
        <v>24</v>
      </c>
      <c r="L443" s="38">
        <f t="shared" si="571"/>
        <v>432</v>
      </c>
      <c r="M443" s="39">
        <f t="shared" si="572"/>
        <v>40.148698884758367</v>
      </c>
      <c r="N443" s="38">
        <v>750</v>
      </c>
      <c r="O443" s="2">
        <v>15708</v>
      </c>
      <c r="P443" s="39">
        <f t="shared" si="573"/>
        <v>660767.28624535317</v>
      </c>
      <c r="Q443" s="41">
        <v>0.9</v>
      </c>
      <c r="R443" s="39">
        <v>1</v>
      </c>
      <c r="S443" s="39">
        <f t="shared" si="574"/>
        <v>594690.55762081791</v>
      </c>
      <c r="T443" s="129">
        <v>0.85</v>
      </c>
      <c r="U443" s="39">
        <f t="shared" si="557"/>
        <v>505.48697397769519</v>
      </c>
      <c r="V443" s="2">
        <v>30</v>
      </c>
      <c r="W443" s="2">
        <v>30</v>
      </c>
      <c r="X443" s="2">
        <v>750</v>
      </c>
      <c r="Y443" s="196">
        <f>U443+V443+W443+X443</f>
        <v>1315.4869739776952</v>
      </c>
      <c r="Z443" s="38"/>
      <c r="AA443" s="38"/>
      <c r="AB443" s="38"/>
      <c r="AC443" s="38"/>
      <c r="AD443" s="38"/>
      <c r="AE443" s="175"/>
      <c r="AF443" s="182"/>
      <c r="AG443" s="10">
        <f t="shared" si="575"/>
        <v>16458</v>
      </c>
      <c r="AH443" s="16">
        <f>V443+0</f>
        <v>30</v>
      </c>
      <c r="AI443" s="16">
        <f t="shared" si="578"/>
        <v>505.48697397769519</v>
      </c>
      <c r="AJ443" s="10">
        <f t="shared" si="578"/>
        <v>30</v>
      </c>
      <c r="AK443" s="10">
        <f>V443+0</f>
        <v>30</v>
      </c>
      <c r="AL443" s="10">
        <f>X443+0</f>
        <v>750</v>
      </c>
      <c r="AM443" s="16">
        <f t="shared" si="577"/>
        <v>1315.4869739776952</v>
      </c>
    </row>
    <row r="444" spans="2:44" ht="75" customHeight="1">
      <c r="B444" s="2">
        <v>317</v>
      </c>
      <c r="C444" s="35" t="s">
        <v>6</v>
      </c>
      <c r="D444" s="36"/>
      <c r="E444" s="2">
        <v>277</v>
      </c>
      <c r="F444" s="109" t="s">
        <v>172</v>
      </c>
      <c r="G444" s="109" t="s">
        <v>730</v>
      </c>
      <c r="H444" s="109" t="s">
        <v>342</v>
      </c>
      <c r="I444" s="2">
        <v>2005</v>
      </c>
      <c r="J444" s="37">
        <v>18</v>
      </c>
      <c r="K444" s="37">
        <v>21</v>
      </c>
      <c r="L444" s="38">
        <f t="shared" si="571"/>
        <v>378</v>
      </c>
      <c r="M444" s="39">
        <f t="shared" si="572"/>
        <v>35.130111524163567</v>
      </c>
      <c r="N444" s="38">
        <v>750</v>
      </c>
      <c r="O444" s="2">
        <v>15708</v>
      </c>
      <c r="P444" s="39">
        <f t="shared" si="573"/>
        <v>578171.37546468398</v>
      </c>
      <c r="Q444" s="41">
        <v>0.8</v>
      </c>
      <c r="R444" s="39">
        <v>1</v>
      </c>
      <c r="S444" s="39">
        <f t="shared" si="574"/>
        <v>462537.10037174722</v>
      </c>
      <c r="T444" s="129">
        <v>0.85</v>
      </c>
      <c r="U444" s="39">
        <f t="shared" si="557"/>
        <v>393.15653531598514</v>
      </c>
      <c r="V444" s="2">
        <v>30</v>
      </c>
      <c r="W444" s="2">
        <v>30</v>
      </c>
      <c r="X444" s="2">
        <v>750</v>
      </c>
      <c r="Y444" s="196">
        <f>U444+V444+W444+X444</f>
        <v>1203.1565353159851</v>
      </c>
      <c r="Z444" s="38"/>
      <c r="AA444" s="38"/>
      <c r="AB444" s="38"/>
      <c r="AC444" s="38"/>
      <c r="AD444" s="38"/>
      <c r="AE444" s="175"/>
      <c r="AF444" s="182"/>
      <c r="AG444" s="10">
        <f t="shared" si="575"/>
        <v>16458</v>
      </c>
      <c r="AH444" s="16">
        <f>V444+0</f>
        <v>30</v>
      </c>
      <c r="AI444" s="16">
        <f t="shared" si="578"/>
        <v>393.15653531598514</v>
      </c>
      <c r="AJ444" s="10">
        <f t="shared" si="578"/>
        <v>30</v>
      </c>
      <c r="AK444" s="10">
        <f>V444+0</f>
        <v>30</v>
      </c>
      <c r="AL444" s="10">
        <f>X444+0</f>
        <v>750</v>
      </c>
      <c r="AM444" s="16">
        <f t="shared" si="577"/>
        <v>1203.1565353159851</v>
      </c>
    </row>
    <row r="445" spans="2:44" ht="75" customHeight="1">
      <c r="B445" s="36"/>
      <c r="C445" s="35"/>
      <c r="D445" s="36"/>
      <c r="E445" s="36"/>
      <c r="F445" s="109" t="s">
        <v>730</v>
      </c>
      <c r="G445" s="109" t="s">
        <v>7</v>
      </c>
      <c r="H445" s="109" t="s">
        <v>355</v>
      </c>
      <c r="I445" s="2">
        <v>2005</v>
      </c>
      <c r="J445" s="37">
        <v>12</v>
      </c>
      <c r="K445" s="37">
        <v>21</v>
      </c>
      <c r="L445" s="38">
        <f t="shared" si="571"/>
        <v>252</v>
      </c>
      <c r="M445" s="39">
        <f t="shared" si="572"/>
        <v>23.42007434944238</v>
      </c>
      <c r="N445" s="38">
        <v>750</v>
      </c>
      <c r="O445" s="2">
        <v>11088</v>
      </c>
      <c r="P445" s="39">
        <f t="shared" si="573"/>
        <v>277246.84014869889</v>
      </c>
      <c r="Q445" s="41">
        <v>0.85</v>
      </c>
      <c r="R445" s="39">
        <v>1</v>
      </c>
      <c r="S445" s="39">
        <f t="shared" si="574"/>
        <v>235659.81412639405</v>
      </c>
      <c r="T445" s="129">
        <v>0.75</v>
      </c>
      <c r="U445" s="39">
        <f t="shared" si="557"/>
        <v>176.74486059479554</v>
      </c>
      <c r="V445" s="2">
        <v>0</v>
      </c>
      <c r="W445" s="2">
        <v>0</v>
      </c>
      <c r="X445" s="2">
        <v>0</v>
      </c>
      <c r="Y445" s="196">
        <f>U445+V445+W445+X445</f>
        <v>176.74486059479554</v>
      </c>
      <c r="Z445" s="38"/>
      <c r="AA445" s="38"/>
      <c r="AB445" s="38"/>
      <c r="AC445" s="38"/>
      <c r="AD445" s="38"/>
      <c r="AE445" s="175"/>
      <c r="AF445" s="185"/>
      <c r="AG445" s="14">
        <f t="shared" si="575"/>
        <v>11838</v>
      </c>
      <c r="AH445" s="15">
        <f>V445+0</f>
        <v>0</v>
      </c>
      <c r="AI445" s="15">
        <f t="shared" si="578"/>
        <v>176.74486059479554</v>
      </c>
      <c r="AJ445" s="14">
        <f t="shared" si="578"/>
        <v>0</v>
      </c>
      <c r="AK445" s="14">
        <f>V445+0</f>
        <v>0</v>
      </c>
      <c r="AL445" s="14">
        <f>X445+0</f>
        <v>0</v>
      </c>
      <c r="AM445" s="15">
        <f t="shared" si="577"/>
        <v>176.74486059479554</v>
      </c>
      <c r="AN445" s="14"/>
      <c r="AO445" s="14"/>
      <c r="AP445" s="14"/>
      <c r="AQ445" s="14"/>
      <c r="AR445" s="14"/>
    </row>
    <row r="446" spans="2:44" ht="75" customHeight="1">
      <c r="B446" s="259" t="s">
        <v>915</v>
      </c>
      <c r="C446" s="259"/>
      <c r="D446" s="259"/>
      <c r="E446" s="259"/>
      <c r="F446" s="259"/>
      <c r="G446" s="259"/>
      <c r="H446" s="259"/>
      <c r="I446" s="259"/>
      <c r="J446" s="259"/>
      <c r="K446" s="259"/>
      <c r="L446" s="259"/>
      <c r="M446" s="259"/>
      <c r="N446" s="259"/>
      <c r="O446" s="259"/>
      <c r="P446" s="259"/>
      <c r="Q446" s="259"/>
      <c r="R446" s="259"/>
      <c r="S446" s="259"/>
      <c r="T446" s="129"/>
      <c r="U446" s="39">
        <f>SUM(U441:U445)</f>
        <v>2059.4914795539034</v>
      </c>
      <c r="V446" s="81">
        <f>SUM(V441:V445)</f>
        <v>60</v>
      </c>
      <c r="W446" s="81">
        <f>SUM(W441:W445)</f>
        <v>60</v>
      </c>
      <c r="X446" s="81">
        <f>SUM(X441:X445)</f>
        <v>1500</v>
      </c>
      <c r="Y446" s="196">
        <f>SUM(Y441:Y445)</f>
        <v>3679.4914795539034</v>
      </c>
      <c r="Z446" s="38"/>
      <c r="AA446" s="38"/>
      <c r="AB446" s="38"/>
      <c r="AC446" s="38"/>
      <c r="AD446" s="38"/>
      <c r="AE446" s="175"/>
      <c r="AF446" s="185"/>
      <c r="AG446" s="14"/>
      <c r="AH446" s="15"/>
      <c r="AI446" s="15">
        <f>तेरीज!D68+0</f>
        <v>2059.4914795539034</v>
      </c>
      <c r="AJ446" s="14"/>
      <c r="AK446" s="14"/>
      <c r="AL446" s="14"/>
      <c r="AM446" s="15"/>
      <c r="AN446" s="14"/>
      <c r="AO446" s="14"/>
      <c r="AP446" s="14"/>
      <c r="AQ446" s="14"/>
      <c r="AR446" s="14"/>
    </row>
    <row r="447" spans="2:44" ht="75" customHeight="1">
      <c r="B447" s="2">
        <v>318</v>
      </c>
      <c r="C447" s="35" t="s">
        <v>6</v>
      </c>
      <c r="D447" s="36"/>
      <c r="E447" s="2">
        <v>278</v>
      </c>
      <c r="F447" s="109" t="s">
        <v>9</v>
      </c>
      <c r="G447" s="109" t="s">
        <v>9</v>
      </c>
      <c r="H447" s="109" t="s">
        <v>356</v>
      </c>
      <c r="I447" s="2">
        <v>1989</v>
      </c>
      <c r="J447" s="37">
        <v>72</v>
      </c>
      <c r="K447" s="37">
        <v>75</v>
      </c>
      <c r="L447" s="38">
        <f t="shared" si="571"/>
        <v>5400</v>
      </c>
      <c r="M447" s="39">
        <f t="shared" si="572"/>
        <v>501.85873605947955</v>
      </c>
      <c r="N447" s="81">
        <v>750</v>
      </c>
      <c r="O447" s="2">
        <v>0</v>
      </c>
      <c r="P447" s="39">
        <f t="shared" si="573"/>
        <v>376394.05204460968</v>
      </c>
      <c r="Q447" s="40">
        <v>1</v>
      </c>
      <c r="R447" s="39">
        <v>1</v>
      </c>
      <c r="S447" s="39">
        <f t="shared" si="574"/>
        <v>376394.05204460968</v>
      </c>
      <c r="T447" s="129">
        <v>0</v>
      </c>
      <c r="U447" s="39">
        <f t="shared" si="557"/>
        <v>0</v>
      </c>
      <c r="V447" s="2">
        <v>0</v>
      </c>
      <c r="W447" s="2">
        <v>0</v>
      </c>
      <c r="X447" s="2">
        <v>0</v>
      </c>
      <c r="Y447" s="196">
        <f>U447+V447+W447+X447</f>
        <v>0</v>
      </c>
      <c r="Z447" s="38"/>
      <c r="AA447" s="38"/>
      <c r="AB447" s="38"/>
      <c r="AC447" s="38"/>
      <c r="AD447" s="38"/>
      <c r="AE447" s="175"/>
      <c r="AF447" s="185"/>
      <c r="AG447" s="14">
        <f t="shared" si="575"/>
        <v>750</v>
      </c>
      <c r="AH447" s="15">
        <f>V447+0</f>
        <v>0</v>
      </c>
      <c r="AI447" s="15">
        <f t="shared" ref="AI447:AJ451" si="579">U447+0</f>
        <v>0</v>
      </c>
      <c r="AJ447" s="14">
        <f t="shared" si="579"/>
        <v>0</v>
      </c>
      <c r="AK447" s="14">
        <f>V447+0</f>
        <v>0</v>
      </c>
      <c r="AL447" s="14">
        <f>X447+0</f>
        <v>0</v>
      </c>
      <c r="AM447" s="15">
        <f t="shared" si="577"/>
        <v>0</v>
      </c>
      <c r="AN447" s="14"/>
      <c r="AO447" s="14"/>
      <c r="AP447" s="14"/>
      <c r="AQ447" s="14"/>
      <c r="AR447" s="14"/>
    </row>
    <row r="448" spans="2:44" ht="75" customHeight="1">
      <c r="B448" s="2">
        <v>319</v>
      </c>
      <c r="C448" s="49" t="s">
        <v>99</v>
      </c>
      <c r="D448" s="36"/>
      <c r="E448" s="2">
        <v>279</v>
      </c>
      <c r="F448" s="109" t="s">
        <v>169</v>
      </c>
      <c r="G448" s="109" t="s">
        <v>731</v>
      </c>
      <c r="H448" s="109" t="s">
        <v>342</v>
      </c>
      <c r="I448" s="2">
        <v>2006</v>
      </c>
      <c r="J448" s="37">
        <v>18</v>
      </c>
      <c r="K448" s="37">
        <v>21</v>
      </c>
      <c r="L448" s="38">
        <f t="shared" si="571"/>
        <v>378</v>
      </c>
      <c r="M448" s="39">
        <f t="shared" si="572"/>
        <v>35.130111524163567</v>
      </c>
      <c r="N448" s="38">
        <v>750</v>
      </c>
      <c r="O448" s="2">
        <v>15708</v>
      </c>
      <c r="P448" s="39">
        <f t="shared" si="573"/>
        <v>578171.37546468398</v>
      </c>
      <c r="Q448" s="41">
        <v>0.8</v>
      </c>
      <c r="R448" s="39">
        <v>1</v>
      </c>
      <c r="S448" s="39">
        <f t="shared" si="574"/>
        <v>462537.10037174722</v>
      </c>
      <c r="T448" s="129">
        <v>0.85</v>
      </c>
      <c r="U448" s="39">
        <f t="shared" si="557"/>
        <v>393.15653531598514</v>
      </c>
      <c r="V448" s="2">
        <v>0</v>
      </c>
      <c r="W448" s="2">
        <v>0</v>
      </c>
      <c r="X448" s="2">
        <v>0</v>
      </c>
      <c r="Y448" s="196">
        <f>U448+V448+W448+X448</f>
        <v>393.15653531598514</v>
      </c>
      <c r="Z448" s="38"/>
      <c r="AA448" s="38"/>
      <c r="AB448" s="38"/>
      <c r="AC448" s="38"/>
      <c r="AD448" s="38"/>
      <c r="AE448" s="175"/>
      <c r="AF448" s="184"/>
      <c r="AG448" s="11">
        <f t="shared" si="575"/>
        <v>16458</v>
      </c>
      <c r="AH448" s="12">
        <f>V448+0</f>
        <v>0</v>
      </c>
      <c r="AI448" s="12">
        <f t="shared" si="579"/>
        <v>393.15653531598514</v>
      </c>
      <c r="AJ448" s="11">
        <f t="shared" si="579"/>
        <v>0</v>
      </c>
      <c r="AK448" s="11">
        <f>V448+0</f>
        <v>0</v>
      </c>
      <c r="AL448" s="11">
        <f>X448+0</f>
        <v>0</v>
      </c>
      <c r="AM448" s="12">
        <f t="shared" si="577"/>
        <v>393.15653531598514</v>
      </c>
      <c r="AN448" s="11"/>
      <c r="AO448" s="11"/>
      <c r="AP448" s="11"/>
      <c r="AQ448" s="11"/>
      <c r="AR448" s="11"/>
    </row>
    <row r="449" spans="2:44" ht="75" customHeight="1">
      <c r="B449" s="2">
        <v>320</v>
      </c>
      <c r="C449" s="35" t="s">
        <v>147</v>
      </c>
      <c r="D449" s="36"/>
      <c r="E449" s="2">
        <v>280</v>
      </c>
      <c r="F449" s="109" t="s">
        <v>732</v>
      </c>
      <c r="G449" s="109" t="s">
        <v>7</v>
      </c>
      <c r="H449" s="109" t="s">
        <v>357</v>
      </c>
      <c r="I449" s="2">
        <v>2006</v>
      </c>
      <c r="J449" s="37">
        <v>30</v>
      </c>
      <c r="K449" s="37">
        <v>30</v>
      </c>
      <c r="L449" s="38">
        <f t="shared" si="571"/>
        <v>900</v>
      </c>
      <c r="M449" s="39">
        <f t="shared" si="572"/>
        <v>83.643122676579921</v>
      </c>
      <c r="N449" s="38">
        <v>0</v>
      </c>
      <c r="O449" s="2">
        <v>0</v>
      </c>
      <c r="P449" s="39">
        <f t="shared" si="573"/>
        <v>0</v>
      </c>
      <c r="Q449" s="41">
        <v>0.8</v>
      </c>
      <c r="R449" s="39">
        <v>1</v>
      </c>
      <c r="S449" s="39">
        <f t="shared" si="574"/>
        <v>0</v>
      </c>
      <c r="T449" s="129">
        <v>0</v>
      </c>
      <c r="U449" s="39">
        <f t="shared" si="557"/>
        <v>0</v>
      </c>
      <c r="V449" s="2">
        <v>0</v>
      </c>
      <c r="W449" s="2">
        <v>0</v>
      </c>
      <c r="X449" s="2">
        <v>0</v>
      </c>
      <c r="Y449" s="196">
        <f>U449+V449+W449+X449</f>
        <v>0</v>
      </c>
      <c r="Z449" s="38"/>
      <c r="AA449" s="38"/>
      <c r="AB449" s="38"/>
      <c r="AC449" s="38"/>
      <c r="AD449" s="38"/>
      <c r="AE449" s="175"/>
      <c r="AF449" s="182"/>
      <c r="AG449" s="10">
        <f t="shared" si="575"/>
        <v>0</v>
      </c>
      <c r="AH449" s="16">
        <f>V449+0</f>
        <v>0</v>
      </c>
      <c r="AI449" s="16">
        <f t="shared" si="579"/>
        <v>0</v>
      </c>
      <c r="AJ449" s="10">
        <f t="shared" si="579"/>
        <v>0</v>
      </c>
      <c r="AK449" s="10">
        <f>V449+0</f>
        <v>0</v>
      </c>
      <c r="AL449" s="10">
        <f>X449+0</f>
        <v>0</v>
      </c>
      <c r="AM449" s="16">
        <f t="shared" si="577"/>
        <v>0</v>
      </c>
    </row>
    <row r="450" spans="2:44" ht="75" customHeight="1">
      <c r="B450" s="2">
        <v>321</v>
      </c>
      <c r="C450" s="49" t="s">
        <v>100</v>
      </c>
      <c r="D450" s="36"/>
      <c r="E450" s="2" t="s">
        <v>101</v>
      </c>
      <c r="F450" s="109" t="s">
        <v>1338</v>
      </c>
      <c r="G450" s="109" t="s">
        <v>7</v>
      </c>
      <c r="H450" s="109" t="s">
        <v>353</v>
      </c>
      <c r="I450" s="2">
        <v>2015</v>
      </c>
      <c r="J450" s="37">
        <v>30</v>
      </c>
      <c r="K450" s="37">
        <v>30</v>
      </c>
      <c r="L450" s="38">
        <f t="shared" si="571"/>
        <v>900</v>
      </c>
      <c r="M450" s="39">
        <f t="shared" si="572"/>
        <v>83.643122676579921</v>
      </c>
      <c r="N450" s="38">
        <v>750</v>
      </c>
      <c r="O450" s="2">
        <v>15708</v>
      </c>
      <c r="P450" s="39">
        <f t="shared" si="573"/>
        <v>1376598.5130111524</v>
      </c>
      <c r="Q450" s="41">
        <v>0.95</v>
      </c>
      <c r="R450" s="39">
        <v>1</v>
      </c>
      <c r="S450" s="39">
        <f t="shared" si="574"/>
        <v>1307768.5873605947</v>
      </c>
      <c r="T450" s="129">
        <v>0.85</v>
      </c>
      <c r="U450" s="39">
        <f t="shared" si="557"/>
        <v>1111.6032992565054</v>
      </c>
      <c r="V450" s="2">
        <v>0</v>
      </c>
      <c r="W450" s="2">
        <v>0</v>
      </c>
      <c r="X450" s="2">
        <v>0</v>
      </c>
      <c r="Y450" s="196">
        <f>U450+V450+W450+X450</f>
        <v>1111.6032992565054</v>
      </c>
      <c r="Z450" s="38"/>
      <c r="AA450" s="38"/>
      <c r="AB450" s="38"/>
      <c r="AC450" s="38"/>
      <c r="AD450" s="38"/>
      <c r="AE450" s="175"/>
      <c r="AF450" s="185"/>
      <c r="AG450" s="14">
        <f t="shared" si="575"/>
        <v>16458</v>
      </c>
      <c r="AH450" s="15">
        <f>V450+0</f>
        <v>0</v>
      </c>
      <c r="AI450" s="15">
        <f t="shared" si="579"/>
        <v>1111.6032992565054</v>
      </c>
      <c r="AJ450" s="14">
        <f t="shared" si="579"/>
        <v>0</v>
      </c>
      <c r="AK450" s="14">
        <f>V450+0</f>
        <v>0</v>
      </c>
      <c r="AL450" s="14">
        <f>X450+0</f>
        <v>0</v>
      </c>
      <c r="AM450" s="15">
        <f t="shared" si="577"/>
        <v>1111.6032992565054</v>
      </c>
      <c r="AN450" s="14"/>
      <c r="AO450" s="14"/>
      <c r="AP450" s="14"/>
      <c r="AQ450" s="14"/>
      <c r="AR450" s="14"/>
    </row>
    <row r="451" spans="2:44" ht="75" customHeight="1">
      <c r="B451" s="2">
        <v>322</v>
      </c>
      <c r="C451" s="35" t="s">
        <v>100</v>
      </c>
      <c r="D451" s="36"/>
      <c r="E451" s="2" t="s">
        <v>102</v>
      </c>
      <c r="F451" s="109" t="s">
        <v>1219</v>
      </c>
      <c r="G451" s="109" t="s">
        <v>7</v>
      </c>
      <c r="H451" s="109" t="s">
        <v>358</v>
      </c>
      <c r="I451" s="2">
        <v>2015</v>
      </c>
      <c r="J451" s="37">
        <v>22</v>
      </c>
      <c r="K451" s="37">
        <v>10</v>
      </c>
      <c r="L451" s="38">
        <f t="shared" si="571"/>
        <v>220</v>
      </c>
      <c r="M451" s="39">
        <f t="shared" si="572"/>
        <v>20.446096654275092</v>
      </c>
      <c r="N451" s="38">
        <v>750</v>
      </c>
      <c r="O451" s="2">
        <v>15708</v>
      </c>
      <c r="P451" s="39">
        <f t="shared" si="573"/>
        <v>336501.85873605945</v>
      </c>
      <c r="Q451" s="41">
        <v>0.95</v>
      </c>
      <c r="R451" s="39">
        <v>1</v>
      </c>
      <c r="S451" s="39">
        <f t="shared" si="574"/>
        <v>319676.76579925645</v>
      </c>
      <c r="T451" s="129">
        <v>0.85</v>
      </c>
      <c r="U451" s="39">
        <f t="shared" si="557"/>
        <v>271.72525092936797</v>
      </c>
      <c r="V451" s="2">
        <v>0</v>
      </c>
      <c r="W451" s="2">
        <v>0</v>
      </c>
      <c r="X451" s="2">
        <v>0</v>
      </c>
      <c r="Y451" s="196">
        <f>U451+V451+W451+X451</f>
        <v>271.72525092936797</v>
      </c>
      <c r="Z451" s="38"/>
      <c r="AA451" s="38"/>
      <c r="AB451" s="38"/>
      <c r="AC451" s="38"/>
      <c r="AD451" s="38"/>
      <c r="AE451" s="175"/>
      <c r="AF451" s="185"/>
      <c r="AG451" s="14">
        <f t="shared" si="575"/>
        <v>16458</v>
      </c>
      <c r="AH451" s="15">
        <f>V451+0</f>
        <v>0</v>
      </c>
      <c r="AI451" s="15">
        <f t="shared" si="579"/>
        <v>271.72525092936797</v>
      </c>
      <c r="AJ451" s="14">
        <f t="shared" si="579"/>
        <v>0</v>
      </c>
      <c r="AK451" s="14">
        <f>V451+0</f>
        <v>0</v>
      </c>
      <c r="AL451" s="14">
        <f>X451+0</f>
        <v>0</v>
      </c>
      <c r="AM451" s="15">
        <f t="shared" si="577"/>
        <v>271.72525092936797</v>
      </c>
      <c r="AN451" s="14"/>
      <c r="AO451" s="14"/>
      <c r="AP451" s="14"/>
      <c r="AQ451" s="14"/>
      <c r="AR451" s="14"/>
    </row>
    <row r="452" spans="2:44" ht="75" customHeight="1">
      <c r="B452" s="259" t="s">
        <v>915</v>
      </c>
      <c r="C452" s="259"/>
      <c r="D452" s="259"/>
      <c r="E452" s="259"/>
      <c r="F452" s="259"/>
      <c r="G452" s="259"/>
      <c r="H452" s="259"/>
      <c r="I452" s="259"/>
      <c r="J452" s="259"/>
      <c r="K452" s="259"/>
      <c r="L452" s="259"/>
      <c r="M452" s="259"/>
      <c r="N452" s="259"/>
      <c r="O452" s="259"/>
      <c r="P452" s="259"/>
      <c r="Q452" s="259"/>
      <c r="R452" s="259"/>
      <c r="S452" s="259"/>
      <c r="T452" s="129"/>
      <c r="U452" s="39">
        <f>SUM(U447:U451)</f>
        <v>1776.4850855018585</v>
      </c>
      <c r="V452" s="81">
        <f>SUM(V447:V451)</f>
        <v>0</v>
      </c>
      <c r="W452" s="81">
        <f>SUM(W447:W451)</f>
        <v>0</v>
      </c>
      <c r="X452" s="81">
        <f>SUM(X447:X451)</f>
        <v>0</v>
      </c>
      <c r="Y452" s="196">
        <f>SUM(Y447:Y451)</f>
        <v>1776.4850855018585</v>
      </c>
      <c r="Z452" s="38"/>
      <c r="AA452" s="38"/>
      <c r="AB452" s="38"/>
      <c r="AC452" s="38"/>
      <c r="AD452" s="38"/>
      <c r="AE452" s="175"/>
      <c r="AF452" s="185"/>
      <c r="AG452" s="14"/>
      <c r="AH452" s="15"/>
      <c r="AI452" s="15">
        <f>तेरीज!D69+0</f>
        <v>1776.4850855018585</v>
      </c>
      <c r="AJ452" s="14"/>
      <c r="AK452" s="14"/>
      <c r="AL452" s="14"/>
      <c r="AM452" s="15"/>
      <c r="AN452" s="14"/>
      <c r="AO452" s="14"/>
      <c r="AP452" s="14"/>
      <c r="AQ452" s="14"/>
      <c r="AR452" s="14"/>
    </row>
    <row r="453" spans="2:44" ht="75" customHeight="1">
      <c r="B453" s="2">
        <v>323</v>
      </c>
      <c r="C453" s="35" t="s">
        <v>103</v>
      </c>
      <c r="D453" s="36"/>
      <c r="E453" s="2">
        <v>281</v>
      </c>
      <c r="F453" s="109" t="s">
        <v>733</v>
      </c>
      <c r="G453" s="109" t="s">
        <v>7</v>
      </c>
      <c r="H453" s="109" t="s">
        <v>353</v>
      </c>
      <c r="I453" s="2">
        <v>2006</v>
      </c>
      <c r="J453" s="37">
        <v>20</v>
      </c>
      <c r="K453" s="37">
        <v>20</v>
      </c>
      <c r="L453" s="38">
        <f t="shared" si="571"/>
        <v>400</v>
      </c>
      <c r="M453" s="39">
        <f t="shared" si="572"/>
        <v>37.174721189591082</v>
      </c>
      <c r="N453" s="38">
        <v>750</v>
      </c>
      <c r="O453" s="2">
        <v>15708</v>
      </c>
      <c r="P453" s="39">
        <f t="shared" si="573"/>
        <v>611821.56133828999</v>
      </c>
      <c r="Q453" s="41">
        <v>0.8</v>
      </c>
      <c r="R453" s="39">
        <v>1</v>
      </c>
      <c r="S453" s="39">
        <f t="shared" si="574"/>
        <v>489457.24907063204</v>
      </c>
      <c r="T453" s="129">
        <v>0.85</v>
      </c>
      <c r="U453" s="39">
        <f t="shared" si="557"/>
        <v>416.03866171003722</v>
      </c>
      <c r="V453" s="2">
        <v>0</v>
      </c>
      <c r="W453" s="2">
        <v>0</v>
      </c>
      <c r="X453" s="2">
        <v>0</v>
      </c>
      <c r="Y453" s="196">
        <f>U453+V453+W453+X453</f>
        <v>416.03866171003722</v>
      </c>
      <c r="Z453" s="38"/>
      <c r="AA453" s="38"/>
      <c r="AB453" s="38"/>
      <c r="AC453" s="38"/>
      <c r="AD453" s="38"/>
      <c r="AE453" s="175"/>
      <c r="AF453" s="185"/>
      <c r="AG453" s="14">
        <f t="shared" si="575"/>
        <v>16458</v>
      </c>
      <c r="AH453" s="15">
        <f>V453+0</f>
        <v>0</v>
      </c>
      <c r="AI453" s="15">
        <f t="shared" ref="AI453:AJ457" si="580">U453+0</f>
        <v>416.03866171003722</v>
      </c>
      <c r="AJ453" s="14">
        <f t="shared" si="580"/>
        <v>0</v>
      </c>
      <c r="AK453" s="14">
        <f>V453+0</f>
        <v>0</v>
      </c>
      <c r="AL453" s="14">
        <f>X453+0</f>
        <v>0</v>
      </c>
      <c r="AM453" s="15">
        <f t="shared" si="577"/>
        <v>416.03866171003722</v>
      </c>
      <c r="AN453" s="14"/>
      <c r="AO453" s="14"/>
      <c r="AP453" s="14"/>
      <c r="AQ453" s="14"/>
      <c r="AR453" s="14"/>
    </row>
    <row r="454" spans="2:44" ht="75" customHeight="1">
      <c r="B454" s="2">
        <v>324</v>
      </c>
      <c r="C454" s="35" t="s">
        <v>6</v>
      </c>
      <c r="D454" s="36"/>
      <c r="E454" s="2">
        <v>282</v>
      </c>
      <c r="F454" s="109" t="s">
        <v>9</v>
      </c>
      <c r="G454" s="109" t="s">
        <v>9</v>
      </c>
      <c r="H454" s="109" t="s">
        <v>359</v>
      </c>
      <c r="I454" s="2">
        <v>1989</v>
      </c>
      <c r="J454" s="37">
        <v>25</v>
      </c>
      <c r="K454" s="37">
        <v>30</v>
      </c>
      <c r="L454" s="38">
        <f t="shared" si="571"/>
        <v>750</v>
      </c>
      <c r="M454" s="39">
        <f t="shared" si="572"/>
        <v>69.702602230483279</v>
      </c>
      <c r="N454" s="81">
        <v>750</v>
      </c>
      <c r="O454" s="2">
        <v>0</v>
      </c>
      <c r="P454" s="39">
        <f t="shared" si="573"/>
        <v>52276.951672862459</v>
      </c>
      <c r="Q454" s="45">
        <v>1</v>
      </c>
      <c r="R454" s="39">
        <v>1</v>
      </c>
      <c r="S454" s="39">
        <f t="shared" si="574"/>
        <v>52276.951672862459</v>
      </c>
      <c r="T454" s="129">
        <v>0</v>
      </c>
      <c r="U454" s="39">
        <f t="shared" si="557"/>
        <v>0</v>
      </c>
      <c r="V454" s="2">
        <v>0</v>
      </c>
      <c r="W454" s="2">
        <v>0</v>
      </c>
      <c r="X454" s="2">
        <v>0</v>
      </c>
      <c r="Y454" s="196">
        <f>U454+V454+W454+X454</f>
        <v>0</v>
      </c>
      <c r="Z454" s="38"/>
      <c r="AA454" s="38"/>
      <c r="AB454" s="38"/>
      <c r="AC454" s="38"/>
      <c r="AD454" s="38"/>
      <c r="AE454" s="175"/>
      <c r="AF454" s="182"/>
      <c r="AG454" s="10">
        <f t="shared" si="575"/>
        <v>750</v>
      </c>
      <c r="AH454" s="16">
        <f>V454+0</f>
        <v>0</v>
      </c>
      <c r="AI454" s="16">
        <f t="shared" si="580"/>
        <v>0</v>
      </c>
      <c r="AJ454" s="10">
        <f t="shared" si="580"/>
        <v>0</v>
      </c>
      <c r="AK454" s="10">
        <f>V454+0</f>
        <v>0</v>
      </c>
      <c r="AL454" s="10">
        <f>X454+0</f>
        <v>0</v>
      </c>
      <c r="AM454" s="16">
        <f t="shared" si="577"/>
        <v>0</v>
      </c>
    </row>
    <row r="455" spans="2:44" ht="75" customHeight="1">
      <c r="B455" s="2">
        <v>325</v>
      </c>
      <c r="C455" s="35" t="s">
        <v>6</v>
      </c>
      <c r="D455" s="36"/>
      <c r="E455" s="2">
        <v>283</v>
      </c>
      <c r="F455" s="109" t="s">
        <v>734</v>
      </c>
      <c r="G455" s="109" t="s">
        <v>7</v>
      </c>
      <c r="H455" s="109" t="s">
        <v>360</v>
      </c>
      <c r="I455" s="2">
        <v>2001</v>
      </c>
      <c r="J455" s="37">
        <v>25</v>
      </c>
      <c r="K455" s="37">
        <v>30</v>
      </c>
      <c r="L455" s="38">
        <f t="shared" si="571"/>
        <v>750</v>
      </c>
      <c r="M455" s="39">
        <f t="shared" si="572"/>
        <v>69.702602230483279</v>
      </c>
      <c r="N455" s="38">
        <v>750</v>
      </c>
      <c r="O455" s="2">
        <v>15708</v>
      </c>
      <c r="P455" s="39">
        <f t="shared" si="573"/>
        <v>1147165.4275092939</v>
      </c>
      <c r="Q455" s="41">
        <v>0.8</v>
      </c>
      <c r="R455" s="39">
        <v>1</v>
      </c>
      <c r="S455" s="39">
        <f>M455*AG455*Q455*R455</f>
        <v>917732.34200743516</v>
      </c>
      <c r="T455" s="129">
        <v>0.85</v>
      </c>
      <c r="U455" s="39">
        <f t="shared" si="557"/>
        <v>780.07249070631985</v>
      </c>
      <c r="V455" s="2">
        <v>40</v>
      </c>
      <c r="W455" s="2">
        <v>40</v>
      </c>
      <c r="X455" s="2">
        <v>750</v>
      </c>
      <c r="Y455" s="196">
        <f>U455+V455+W455+X455</f>
        <v>1610.07249070632</v>
      </c>
      <c r="Z455" s="38"/>
      <c r="AA455" s="38"/>
      <c r="AB455" s="38"/>
      <c r="AC455" s="38"/>
      <c r="AD455" s="38"/>
      <c r="AE455" s="175"/>
      <c r="AF455" s="182"/>
      <c r="AG455" s="10">
        <f t="shared" si="575"/>
        <v>16458</v>
      </c>
      <c r="AH455" s="16">
        <f>V455+0</f>
        <v>40</v>
      </c>
      <c r="AI455" s="16">
        <f t="shared" si="580"/>
        <v>780.07249070631985</v>
      </c>
      <c r="AJ455" s="10">
        <f t="shared" si="580"/>
        <v>40</v>
      </c>
      <c r="AK455" s="10">
        <f>V455+0</f>
        <v>40</v>
      </c>
      <c r="AL455" s="10">
        <f>X455+0</f>
        <v>750</v>
      </c>
      <c r="AM455" s="16">
        <f t="shared" si="577"/>
        <v>1610.07249070632</v>
      </c>
    </row>
    <row r="456" spans="2:44" ht="75" customHeight="1">
      <c r="B456" s="2">
        <v>326</v>
      </c>
      <c r="C456" s="35" t="s">
        <v>6</v>
      </c>
      <c r="D456" s="36"/>
      <c r="E456" s="2">
        <v>284</v>
      </c>
      <c r="F456" s="109" t="s">
        <v>9</v>
      </c>
      <c r="G456" s="109" t="s">
        <v>9</v>
      </c>
      <c r="H456" s="109" t="s">
        <v>361</v>
      </c>
      <c r="I456" s="2">
        <v>1989</v>
      </c>
      <c r="J456" s="37">
        <v>25</v>
      </c>
      <c r="K456" s="37">
        <v>30</v>
      </c>
      <c r="L456" s="38">
        <f t="shared" si="571"/>
        <v>750</v>
      </c>
      <c r="M456" s="39">
        <f t="shared" si="572"/>
        <v>69.702602230483279</v>
      </c>
      <c r="N456" s="81">
        <v>750</v>
      </c>
      <c r="O456" s="2">
        <v>0</v>
      </c>
      <c r="P456" s="39">
        <f t="shared" si="573"/>
        <v>52276.951672862459</v>
      </c>
      <c r="Q456" s="45">
        <v>1</v>
      </c>
      <c r="R456" s="39">
        <v>1</v>
      </c>
      <c r="S456" s="39">
        <f t="shared" si="574"/>
        <v>52276.951672862459</v>
      </c>
      <c r="T456" s="129">
        <v>0</v>
      </c>
      <c r="U456" s="39">
        <f t="shared" si="557"/>
        <v>0</v>
      </c>
      <c r="V456" s="2">
        <v>0</v>
      </c>
      <c r="W456" s="2">
        <v>0</v>
      </c>
      <c r="X456" s="2">
        <v>0</v>
      </c>
      <c r="Y456" s="196">
        <f>U456+V456+W456+X456</f>
        <v>0</v>
      </c>
      <c r="Z456" s="38"/>
      <c r="AA456" s="38"/>
      <c r="AB456" s="38"/>
      <c r="AC456" s="38"/>
      <c r="AD456" s="38"/>
      <c r="AE456" s="175"/>
      <c r="AF456" s="182"/>
      <c r="AG456" s="10">
        <f t="shared" si="575"/>
        <v>750</v>
      </c>
      <c r="AH456" s="16">
        <f>V456+0</f>
        <v>0</v>
      </c>
      <c r="AI456" s="16">
        <f t="shared" si="580"/>
        <v>0</v>
      </c>
      <c r="AJ456" s="10">
        <f t="shared" si="580"/>
        <v>0</v>
      </c>
      <c r="AK456" s="10">
        <f>V456+0</f>
        <v>0</v>
      </c>
      <c r="AL456" s="10">
        <f>X456+0</f>
        <v>0</v>
      </c>
      <c r="AM456" s="16">
        <f t="shared" si="577"/>
        <v>0</v>
      </c>
    </row>
    <row r="457" spans="2:44" ht="75" customHeight="1">
      <c r="B457" s="2">
        <v>327</v>
      </c>
      <c r="C457" s="35" t="s">
        <v>6</v>
      </c>
      <c r="D457" s="36"/>
      <c r="E457" s="2">
        <v>285</v>
      </c>
      <c r="F457" s="109" t="s">
        <v>169</v>
      </c>
      <c r="G457" s="109" t="s">
        <v>1664</v>
      </c>
      <c r="H457" s="109" t="s">
        <v>1757</v>
      </c>
      <c r="I457" s="2">
        <v>2025</v>
      </c>
      <c r="J457" s="37">
        <v>18</v>
      </c>
      <c r="K457" s="37">
        <v>21</v>
      </c>
      <c r="L457" s="38">
        <f t="shared" si="571"/>
        <v>378</v>
      </c>
      <c r="M457" s="39">
        <f t="shared" si="572"/>
        <v>35.130111524163567</v>
      </c>
      <c r="N457" s="38">
        <v>750</v>
      </c>
      <c r="O457" s="2">
        <v>15708</v>
      </c>
      <c r="P457" s="39">
        <f t="shared" si="573"/>
        <v>578171.37546468398</v>
      </c>
      <c r="Q457" s="41">
        <v>1</v>
      </c>
      <c r="R457" s="39">
        <v>1</v>
      </c>
      <c r="S457" s="39">
        <f t="shared" si="574"/>
        <v>578171.37546468398</v>
      </c>
      <c r="T457" s="129">
        <v>0.85</v>
      </c>
      <c r="U457" s="39">
        <f t="shared" si="557"/>
        <v>491.44566914498131</v>
      </c>
      <c r="V457" s="2">
        <v>30</v>
      </c>
      <c r="W457" s="2">
        <v>30</v>
      </c>
      <c r="X457" s="2">
        <v>750</v>
      </c>
      <c r="Y457" s="196">
        <f>U457+V457+W457+X457</f>
        <v>1301.4456691449814</v>
      </c>
      <c r="Z457" s="38"/>
      <c r="AA457" s="38"/>
      <c r="AB457" s="38"/>
      <c r="AC457" s="38"/>
      <c r="AD457" s="38"/>
      <c r="AE457" s="176" t="s">
        <v>1665</v>
      </c>
      <c r="AF457" s="182"/>
      <c r="AG457" s="10">
        <f t="shared" si="575"/>
        <v>16458</v>
      </c>
      <c r="AH457" s="16">
        <f>V457+0</f>
        <v>30</v>
      </c>
      <c r="AI457" s="16">
        <f t="shared" si="580"/>
        <v>491.44566914498131</v>
      </c>
      <c r="AJ457" s="10">
        <f t="shared" si="580"/>
        <v>30</v>
      </c>
      <c r="AK457" s="10">
        <f>V457+0</f>
        <v>30</v>
      </c>
      <c r="AL457" s="10">
        <f>X457+0</f>
        <v>750</v>
      </c>
      <c r="AM457" s="16">
        <f t="shared" si="577"/>
        <v>1301.4456691449814</v>
      </c>
    </row>
    <row r="458" spans="2:44" ht="75" customHeight="1">
      <c r="B458" s="259" t="s">
        <v>915</v>
      </c>
      <c r="C458" s="259"/>
      <c r="D458" s="259"/>
      <c r="E458" s="259"/>
      <c r="F458" s="259"/>
      <c r="G458" s="259"/>
      <c r="H458" s="259"/>
      <c r="I458" s="259"/>
      <c r="J458" s="259"/>
      <c r="K458" s="259"/>
      <c r="L458" s="259"/>
      <c r="M458" s="259"/>
      <c r="N458" s="259"/>
      <c r="O458" s="259"/>
      <c r="P458" s="259"/>
      <c r="Q458" s="259"/>
      <c r="R458" s="259"/>
      <c r="S458" s="259"/>
      <c r="T458" s="129"/>
      <c r="U458" s="39">
        <f>SUM(U453:U457)</f>
        <v>1687.5568215613384</v>
      </c>
      <c r="V458" s="81">
        <f>SUM(V453:V457)</f>
        <v>70</v>
      </c>
      <c r="W458" s="81">
        <f>SUM(W453:W457)</f>
        <v>70</v>
      </c>
      <c r="X458" s="81">
        <f>SUM(X453:X457)</f>
        <v>1500</v>
      </c>
      <c r="Y458" s="196">
        <f>SUM(Y453:Y457)</f>
        <v>3327.5568215613384</v>
      </c>
      <c r="Z458" s="38"/>
      <c r="AA458" s="38"/>
      <c r="AB458" s="38"/>
      <c r="AC458" s="38"/>
      <c r="AD458" s="38"/>
      <c r="AE458" s="175"/>
      <c r="AF458" s="182"/>
      <c r="AG458" s="10"/>
      <c r="AH458" s="16"/>
      <c r="AI458" s="16">
        <f>तेरीज!D70+0</f>
        <v>1687.5568215613384</v>
      </c>
      <c r="AJ458" s="10"/>
      <c r="AK458" s="10"/>
      <c r="AL458" s="10"/>
      <c r="AM458" s="16"/>
    </row>
    <row r="459" spans="2:44" ht="75" customHeight="1">
      <c r="B459" s="2">
        <v>328</v>
      </c>
      <c r="C459" s="35" t="s">
        <v>6</v>
      </c>
      <c r="D459" s="36"/>
      <c r="E459" s="2">
        <v>286</v>
      </c>
      <c r="F459" s="109" t="s">
        <v>735</v>
      </c>
      <c r="G459" s="109" t="s">
        <v>7</v>
      </c>
      <c r="H459" s="209" t="s">
        <v>1757</v>
      </c>
      <c r="I459" s="2">
        <v>2025</v>
      </c>
      <c r="J459" s="37">
        <v>26</v>
      </c>
      <c r="K459" s="37">
        <v>24</v>
      </c>
      <c r="L459" s="38">
        <f t="shared" si="571"/>
        <v>624</v>
      </c>
      <c r="M459" s="39">
        <f t="shared" si="572"/>
        <v>57.992565055762086</v>
      </c>
      <c r="N459" s="81">
        <v>750</v>
      </c>
      <c r="O459" s="2">
        <v>15708</v>
      </c>
      <c r="P459" s="39">
        <f t="shared" si="573"/>
        <v>954441.63568773237</v>
      </c>
      <c r="Q459" s="41">
        <v>1</v>
      </c>
      <c r="R459" s="39">
        <v>1</v>
      </c>
      <c r="S459" s="39">
        <f t="shared" si="574"/>
        <v>954441.63568773237</v>
      </c>
      <c r="T459" s="129">
        <v>0.85</v>
      </c>
      <c r="U459" s="39">
        <f t="shared" si="557"/>
        <v>811.27539033457253</v>
      </c>
      <c r="V459" s="2">
        <v>40</v>
      </c>
      <c r="W459" s="2">
        <v>40</v>
      </c>
      <c r="X459" s="2">
        <v>750</v>
      </c>
      <c r="Y459" s="196">
        <f>U459+V459+W459+X459</f>
        <v>1641.2753903345724</v>
      </c>
      <c r="Z459" s="38"/>
      <c r="AA459" s="38"/>
      <c r="AB459" s="38"/>
      <c r="AC459" s="38"/>
      <c r="AD459" s="38"/>
      <c r="AE459" s="175"/>
      <c r="AF459" s="184"/>
      <c r="AG459" s="11">
        <f t="shared" si="575"/>
        <v>16458</v>
      </c>
      <c r="AH459" s="12">
        <f>V459+0</f>
        <v>40</v>
      </c>
      <c r="AI459" s="12">
        <f t="shared" ref="AI459:AJ463" si="581">U459+0</f>
        <v>811.27539033457253</v>
      </c>
      <c r="AJ459" s="11">
        <f t="shared" si="581"/>
        <v>40</v>
      </c>
      <c r="AK459" s="11">
        <f>V459+0</f>
        <v>40</v>
      </c>
      <c r="AL459" s="11">
        <f>X459+0</f>
        <v>750</v>
      </c>
      <c r="AM459" s="12">
        <f t="shared" si="577"/>
        <v>1641.2753903345724</v>
      </c>
      <c r="AN459" s="11"/>
      <c r="AO459" s="11"/>
      <c r="AP459" s="11"/>
      <c r="AQ459" s="11"/>
      <c r="AR459" s="11"/>
    </row>
    <row r="460" spans="2:44" ht="75" customHeight="1">
      <c r="B460" s="2">
        <v>329</v>
      </c>
      <c r="C460" s="35" t="s">
        <v>6</v>
      </c>
      <c r="D460" s="36"/>
      <c r="E460" s="2">
        <v>288</v>
      </c>
      <c r="F460" s="109" t="s">
        <v>736</v>
      </c>
      <c r="G460" s="109" t="s">
        <v>7</v>
      </c>
      <c r="H460" s="109" t="s">
        <v>351</v>
      </c>
      <c r="I460" s="2">
        <v>2001</v>
      </c>
      <c r="J460" s="37">
        <v>27</v>
      </c>
      <c r="K460" s="37">
        <v>32</v>
      </c>
      <c r="L460" s="38">
        <f t="shared" si="571"/>
        <v>864</v>
      </c>
      <c r="M460" s="39">
        <f t="shared" si="572"/>
        <v>80.297397769516735</v>
      </c>
      <c r="N460" s="38">
        <v>750</v>
      </c>
      <c r="O460" s="2">
        <v>15708</v>
      </c>
      <c r="P460" s="39">
        <f t="shared" si="573"/>
        <v>1321534.5724907063</v>
      </c>
      <c r="Q460" s="41">
        <v>0.8</v>
      </c>
      <c r="R460" s="39">
        <v>1</v>
      </c>
      <c r="S460" s="39">
        <f t="shared" si="574"/>
        <v>1057227.6579925651</v>
      </c>
      <c r="T460" s="129">
        <v>0.85</v>
      </c>
      <c r="U460" s="39">
        <f t="shared" si="557"/>
        <v>898.64350929368038</v>
      </c>
      <c r="V460" s="2">
        <v>40</v>
      </c>
      <c r="W460" s="2">
        <v>40</v>
      </c>
      <c r="X460" s="2">
        <v>200</v>
      </c>
      <c r="Y460" s="196">
        <f>U460+V460+W460+X460</f>
        <v>1178.6435092936804</v>
      </c>
      <c r="Z460" s="38"/>
      <c r="AA460" s="38"/>
      <c r="AB460" s="38"/>
      <c r="AC460" s="38"/>
      <c r="AD460" s="38"/>
      <c r="AE460" s="175"/>
      <c r="AF460" s="184"/>
      <c r="AG460" s="11">
        <f t="shared" si="575"/>
        <v>16458</v>
      </c>
      <c r="AH460" s="12">
        <f>V460+0</f>
        <v>40</v>
      </c>
      <c r="AI460" s="12">
        <f t="shared" si="581"/>
        <v>898.64350929368038</v>
      </c>
      <c r="AJ460" s="11">
        <f t="shared" si="581"/>
        <v>40</v>
      </c>
      <c r="AK460" s="11">
        <f>V460+0</f>
        <v>40</v>
      </c>
      <c r="AL460" s="11">
        <f>X460+0</f>
        <v>200</v>
      </c>
      <c r="AM460" s="12">
        <f t="shared" si="577"/>
        <v>1178.6435092936804</v>
      </c>
      <c r="AN460" s="11"/>
      <c r="AO460" s="11"/>
      <c r="AP460" s="11"/>
      <c r="AQ460" s="11"/>
      <c r="AR460" s="11"/>
    </row>
    <row r="461" spans="2:44" ht="75" customHeight="1">
      <c r="B461" s="2">
        <v>330</v>
      </c>
      <c r="C461" s="35" t="s">
        <v>104</v>
      </c>
      <c r="D461" s="36"/>
      <c r="E461" s="2">
        <v>289</v>
      </c>
      <c r="F461" s="109" t="s">
        <v>737</v>
      </c>
      <c r="G461" s="109" t="s">
        <v>7</v>
      </c>
      <c r="H461" s="109" t="s">
        <v>351</v>
      </c>
      <c r="I461" s="2">
        <v>2004</v>
      </c>
      <c r="J461" s="37">
        <v>30</v>
      </c>
      <c r="K461" s="37">
        <v>25</v>
      </c>
      <c r="L461" s="38">
        <f t="shared" si="571"/>
        <v>750</v>
      </c>
      <c r="M461" s="39">
        <f t="shared" si="572"/>
        <v>69.702602230483279</v>
      </c>
      <c r="N461" s="38">
        <v>750</v>
      </c>
      <c r="O461" s="2">
        <v>15708</v>
      </c>
      <c r="P461" s="39">
        <f t="shared" si="573"/>
        <v>1147165.4275092939</v>
      </c>
      <c r="Q461" s="41">
        <v>0.8</v>
      </c>
      <c r="R461" s="39">
        <v>1</v>
      </c>
      <c r="S461" s="39">
        <f t="shared" si="574"/>
        <v>917732.34200743516</v>
      </c>
      <c r="T461" s="129">
        <v>0.85</v>
      </c>
      <c r="U461" s="39">
        <f t="shared" si="557"/>
        <v>780.07249070631985</v>
      </c>
      <c r="V461" s="2">
        <v>0</v>
      </c>
      <c r="W461" s="2">
        <v>0</v>
      </c>
      <c r="X461" s="2">
        <v>0</v>
      </c>
      <c r="Y461" s="196">
        <f>U461+V461+W461+X461</f>
        <v>780.07249070631985</v>
      </c>
      <c r="Z461" s="38"/>
      <c r="AA461" s="38"/>
      <c r="AB461" s="38"/>
      <c r="AC461" s="38"/>
      <c r="AD461" s="38"/>
      <c r="AE461" s="175"/>
      <c r="AF461" s="182"/>
      <c r="AG461" s="10">
        <f t="shared" si="575"/>
        <v>16458</v>
      </c>
      <c r="AH461" s="16">
        <f>V461+0</f>
        <v>0</v>
      </c>
      <c r="AI461" s="16">
        <f t="shared" si="581"/>
        <v>780.07249070631985</v>
      </c>
      <c r="AJ461" s="10">
        <f t="shared" si="581"/>
        <v>0</v>
      </c>
      <c r="AK461" s="10">
        <f>V461+0</f>
        <v>0</v>
      </c>
      <c r="AL461" s="10">
        <f>X461+0</f>
        <v>0</v>
      </c>
      <c r="AM461" s="16">
        <f t="shared" si="577"/>
        <v>780.07249070631985</v>
      </c>
    </row>
    <row r="462" spans="2:44" ht="75" customHeight="1">
      <c r="B462" s="2">
        <v>331</v>
      </c>
      <c r="C462" s="35" t="s">
        <v>6</v>
      </c>
      <c r="D462" s="36"/>
      <c r="E462" s="2">
        <v>290</v>
      </c>
      <c r="F462" s="109" t="s">
        <v>1731</v>
      </c>
      <c r="G462" s="109" t="s">
        <v>1732</v>
      </c>
      <c r="H462" s="109" t="s">
        <v>1631</v>
      </c>
      <c r="I462" s="2">
        <v>2025</v>
      </c>
      <c r="J462" s="37">
        <v>23</v>
      </c>
      <c r="K462" s="37">
        <v>21</v>
      </c>
      <c r="L462" s="38">
        <f t="shared" si="571"/>
        <v>483</v>
      </c>
      <c r="M462" s="39">
        <f t="shared" si="572"/>
        <v>44.888475836431226</v>
      </c>
      <c r="N462" s="38">
        <v>750</v>
      </c>
      <c r="O462" s="2">
        <v>15708</v>
      </c>
      <c r="P462" s="39">
        <f t="shared" si="573"/>
        <v>738774.53531598509</v>
      </c>
      <c r="Q462" s="41">
        <v>1</v>
      </c>
      <c r="R462" s="39">
        <v>1</v>
      </c>
      <c r="S462" s="39">
        <f t="shared" si="574"/>
        <v>738774.53531598509</v>
      </c>
      <c r="T462" s="129">
        <v>0.85</v>
      </c>
      <c r="U462" s="39">
        <f t="shared" si="557"/>
        <v>627.95835501858733</v>
      </c>
      <c r="V462" s="2">
        <v>30</v>
      </c>
      <c r="W462" s="2">
        <v>30</v>
      </c>
      <c r="X462" s="2">
        <v>750</v>
      </c>
      <c r="Y462" s="196">
        <f>U462+V462+W462+X462</f>
        <v>1437.9583550185873</v>
      </c>
      <c r="Z462" s="38"/>
      <c r="AA462" s="38"/>
      <c r="AB462" s="38"/>
      <c r="AC462" s="38"/>
      <c r="AD462" s="38"/>
      <c r="AE462" s="175"/>
      <c r="AF462" s="185"/>
      <c r="AG462" s="14">
        <f t="shared" si="575"/>
        <v>16458</v>
      </c>
      <c r="AH462" s="15">
        <f>V462+0</f>
        <v>30</v>
      </c>
      <c r="AI462" s="15">
        <f t="shared" si="581"/>
        <v>627.95835501858733</v>
      </c>
      <c r="AJ462" s="14">
        <f t="shared" si="581"/>
        <v>30</v>
      </c>
      <c r="AK462" s="14">
        <f>V462+0</f>
        <v>30</v>
      </c>
      <c r="AL462" s="14">
        <f>X462+0</f>
        <v>750</v>
      </c>
      <c r="AM462" s="15">
        <f t="shared" si="577"/>
        <v>1437.9583550185873</v>
      </c>
      <c r="AN462" s="14"/>
      <c r="AO462" s="14"/>
      <c r="AP462" s="14"/>
      <c r="AQ462" s="14"/>
      <c r="AR462" s="14"/>
    </row>
    <row r="463" spans="2:44" ht="75" customHeight="1">
      <c r="B463" s="2">
        <v>332</v>
      </c>
      <c r="C463" s="35" t="s">
        <v>6</v>
      </c>
      <c r="D463" s="36"/>
      <c r="E463" s="2">
        <v>291</v>
      </c>
      <c r="F463" s="109" t="s">
        <v>1079</v>
      </c>
      <c r="G463" s="109" t="s">
        <v>7</v>
      </c>
      <c r="H463" s="109" t="s">
        <v>227</v>
      </c>
      <c r="I463" s="2">
        <v>2001</v>
      </c>
      <c r="J463" s="37">
        <v>20</v>
      </c>
      <c r="K463" s="37">
        <v>20</v>
      </c>
      <c r="L463" s="38">
        <f t="shared" si="571"/>
        <v>400</v>
      </c>
      <c r="M463" s="39">
        <f t="shared" si="572"/>
        <v>37.174721189591082</v>
      </c>
      <c r="N463" s="81">
        <v>750</v>
      </c>
      <c r="O463" s="2">
        <v>0</v>
      </c>
      <c r="P463" s="39">
        <f t="shared" si="573"/>
        <v>27881.040892193312</v>
      </c>
      <c r="Q463" s="41">
        <v>1</v>
      </c>
      <c r="R463" s="39">
        <v>1</v>
      </c>
      <c r="S463" s="39">
        <f t="shared" si="574"/>
        <v>27881.040892193312</v>
      </c>
      <c r="T463" s="129">
        <v>1.6</v>
      </c>
      <c r="U463" s="39">
        <f t="shared" si="557"/>
        <v>44.609665427509299</v>
      </c>
      <c r="V463" s="2">
        <v>0</v>
      </c>
      <c r="W463" s="2">
        <v>0</v>
      </c>
      <c r="X463" s="2">
        <v>0</v>
      </c>
      <c r="Y463" s="196">
        <f>U463+V463+W463+X463</f>
        <v>44.609665427509299</v>
      </c>
      <c r="Z463" s="38"/>
      <c r="AA463" s="38"/>
      <c r="AB463" s="38"/>
      <c r="AC463" s="38"/>
      <c r="AD463" s="38"/>
      <c r="AE463" s="175"/>
      <c r="AF463" s="185"/>
      <c r="AG463" s="14">
        <f t="shared" si="575"/>
        <v>750</v>
      </c>
      <c r="AH463" s="15">
        <f>V463+0</f>
        <v>0</v>
      </c>
      <c r="AI463" s="15">
        <f t="shared" si="581"/>
        <v>44.609665427509299</v>
      </c>
      <c r="AJ463" s="14">
        <f t="shared" si="581"/>
        <v>0</v>
      </c>
      <c r="AK463" s="14">
        <f>V463+0</f>
        <v>0</v>
      </c>
      <c r="AL463" s="14">
        <f>X463+0</f>
        <v>0</v>
      </c>
      <c r="AM463" s="15">
        <f t="shared" si="577"/>
        <v>44.609665427509299</v>
      </c>
      <c r="AN463" s="14"/>
      <c r="AO463" s="14"/>
      <c r="AP463" s="14"/>
      <c r="AQ463" s="14"/>
      <c r="AR463" s="14"/>
    </row>
    <row r="464" spans="2:44" ht="75" customHeight="1">
      <c r="B464" s="259" t="s">
        <v>915</v>
      </c>
      <c r="C464" s="259"/>
      <c r="D464" s="259"/>
      <c r="E464" s="259"/>
      <c r="F464" s="259"/>
      <c r="G464" s="259"/>
      <c r="H464" s="259"/>
      <c r="I464" s="259"/>
      <c r="J464" s="259"/>
      <c r="K464" s="259"/>
      <c r="L464" s="259"/>
      <c r="M464" s="259"/>
      <c r="N464" s="259"/>
      <c r="O464" s="259"/>
      <c r="P464" s="259"/>
      <c r="Q464" s="259"/>
      <c r="R464" s="259"/>
      <c r="S464" s="259"/>
      <c r="T464" s="129"/>
      <c r="U464" s="39">
        <f>SUM(U459:U463)</f>
        <v>3162.5594107806696</v>
      </c>
      <c r="V464" s="81">
        <f>SUM(V459:V463)</f>
        <v>110</v>
      </c>
      <c r="W464" s="81">
        <f>SUM(W459:W463)</f>
        <v>110</v>
      </c>
      <c r="X464" s="81">
        <f>SUM(X459:X463)</f>
        <v>1700</v>
      </c>
      <c r="Y464" s="196">
        <f>SUM(Y459:Y463)</f>
        <v>5082.5594107806701</v>
      </c>
      <c r="Z464" s="38"/>
      <c r="AA464" s="38"/>
      <c r="AB464" s="38"/>
      <c r="AC464" s="38"/>
      <c r="AD464" s="38"/>
      <c r="AE464" s="175"/>
      <c r="AF464" s="185"/>
      <c r="AG464" s="14"/>
      <c r="AH464" s="15"/>
      <c r="AI464" s="15"/>
      <c r="AJ464" s="14"/>
      <c r="AK464" s="14"/>
      <c r="AL464" s="14"/>
      <c r="AM464" s="15"/>
      <c r="AN464" s="14"/>
      <c r="AO464" s="14"/>
      <c r="AP464" s="14"/>
      <c r="AQ464" s="14"/>
      <c r="AR464" s="14"/>
    </row>
    <row r="465" spans="2:44" ht="75" customHeight="1">
      <c r="B465" s="2">
        <v>333</v>
      </c>
      <c r="C465" s="35" t="s">
        <v>6</v>
      </c>
      <c r="D465" s="36"/>
      <c r="E465" s="2">
        <v>292</v>
      </c>
      <c r="F465" s="109" t="s">
        <v>738</v>
      </c>
      <c r="G465" s="109" t="s">
        <v>7</v>
      </c>
      <c r="H465" s="109" t="s">
        <v>351</v>
      </c>
      <c r="I465" s="2">
        <v>2009</v>
      </c>
      <c r="J465" s="37">
        <v>18</v>
      </c>
      <c r="K465" s="37">
        <v>20</v>
      </c>
      <c r="L465" s="38">
        <f t="shared" si="571"/>
        <v>360</v>
      </c>
      <c r="M465" s="39">
        <f t="shared" si="572"/>
        <v>33.457249070631974</v>
      </c>
      <c r="N465" s="38">
        <v>750</v>
      </c>
      <c r="O465" s="2">
        <v>15708</v>
      </c>
      <c r="P465" s="39">
        <f t="shared" si="573"/>
        <v>550639.40520446107</v>
      </c>
      <c r="Q465" s="41">
        <v>0.9</v>
      </c>
      <c r="R465" s="39">
        <v>1</v>
      </c>
      <c r="S465" s="39">
        <f t="shared" si="574"/>
        <v>495575.46468401497</v>
      </c>
      <c r="T465" s="129">
        <v>0.85</v>
      </c>
      <c r="U465" s="39">
        <f t="shared" si="557"/>
        <v>421.23914498141272</v>
      </c>
      <c r="V465" s="2">
        <v>30</v>
      </c>
      <c r="W465" s="2">
        <v>30</v>
      </c>
      <c r="X465" s="2">
        <v>0</v>
      </c>
      <c r="Y465" s="196">
        <f>U465+V465+W465+X465</f>
        <v>481.23914498141272</v>
      </c>
      <c r="Z465" s="38"/>
      <c r="AA465" s="38"/>
      <c r="AB465" s="38"/>
      <c r="AC465" s="38"/>
      <c r="AD465" s="38"/>
      <c r="AE465" s="175"/>
      <c r="AF465" s="185"/>
      <c r="AG465" s="14">
        <f t="shared" si="575"/>
        <v>16458</v>
      </c>
      <c r="AH465" s="15">
        <f>V465+0</f>
        <v>30</v>
      </c>
      <c r="AI465" s="15">
        <f t="shared" ref="AI465:AJ469" si="582">U465+0</f>
        <v>421.23914498141272</v>
      </c>
      <c r="AJ465" s="14">
        <f t="shared" si="582"/>
        <v>30</v>
      </c>
      <c r="AK465" s="14">
        <f>V465+0</f>
        <v>30</v>
      </c>
      <c r="AL465" s="14">
        <f>X465+0</f>
        <v>0</v>
      </c>
      <c r="AM465" s="15">
        <f t="shared" si="577"/>
        <v>481.23914498141272</v>
      </c>
      <c r="AN465" s="14"/>
      <c r="AO465" s="14"/>
      <c r="AP465" s="14"/>
      <c r="AQ465" s="14"/>
      <c r="AR465" s="14"/>
    </row>
    <row r="466" spans="2:44" ht="75" customHeight="1">
      <c r="B466" s="2">
        <v>334</v>
      </c>
      <c r="C466" s="35" t="s">
        <v>6</v>
      </c>
      <c r="D466" s="36"/>
      <c r="E466" s="2">
        <v>293</v>
      </c>
      <c r="F466" s="109" t="s">
        <v>9</v>
      </c>
      <c r="G466" s="109" t="s">
        <v>132</v>
      </c>
      <c r="H466" s="109" t="s">
        <v>281</v>
      </c>
      <c r="I466" s="2">
        <v>1989</v>
      </c>
      <c r="J466" s="37">
        <v>60</v>
      </c>
      <c r="K466" s="37">
        <v>60</v>
      </c>
      <c r="L466" s="38">
        <f t="shared" si="571"/>
        <v>3600</v>
      </c>
      <c r="M466" s="39">
        <f t="shared" si="572"/>
        <v>334.57249070631968</v>
      </c>
      <c r="N466" s="81">
        <v>750</v>
      </c>
      <c r="O466" s="2">
        <v>0</v>
      </c>
      <c r="P466" s="39">
        <f t="shared" si="573"/>
        <v>250929.36802973977</v>
      </c>
      <c r="Q466" s="40">
        <v>1</v>
      </c>
      <c r="R466" s="39">
        <v>1</v>
      </c>
      <c r="S466" s="39">
        <f t="shared" si="574"/>
        <v>250929.36802973977</v>
      </c>
      <c r="T466" s="129">
        <v>0</v>
      </c>
      <c r="U466" s="39">
        <f t="shared" si="557"/>
        <v>0</v>
      </c>
      <c r="V466" s="2">
        <v>0</v>
      </c>
      <c r="W466" s="2">
        <v>0</v>
      </c>
      <c r="X466" s="2">
        <v>0</v>
      </c>
      <c r="Y466" s="196">
        <f>U466+V466+W466+X466</f>
        <v>0</v>
      </c>
      <c r="Z466" s="38"/>
      <c r="AA466" s="38"/>
      <c r="AB466" s="38"/>
      <c r="AC466" s="38"/>
      <c r="AD466" s="38"/>
      <c r="AE466" s="175"/>
      <c r="AF466" s="185"/>
      <c r="AG466" s="14">
        <f t="shared" si="575"/>
        <v>750</v>
      </c>
      <c r="AH466" s="15">
        <f>V466+0</f>
        <v>0</v>
      </c>
      <c r="AI466" s="15">
        <f t="shared" si="582"/>
        <v>0</v>
      </c>
      <c r="AJ466" s="14">
        <f t="shared" si="582"/>
        <v>0</v>
      </c>
      <c r="AK466" s="14">
        <f>V466+0</f>
        <v>0</v>
      </c>
      <c r="AL466" s="14">
        <f>X466+0</f>
        <v>0</v>
      </c>
      <c r="AM466" s="15">
        <f t="shared" si="577"/>
        <v>0</v>
      </c>
      <c r="AN466" s="14"/>
      <c r="AO466" s="14"/>
      <c r="AP466" s="14"/>
      <c r="AQ466" s="14"/>
      <c r="AR466" s="14"/>
    </row>
    <row r="467" spans="2:44" ht="75" customHeight="1">
      <c r="B467" s="2">
        <v>335</v>
      </c>
      <c r="C467" s="35" t="s">
        <v>6</v>
      </c>
      <c r="D467" s="36"/>
      <c r="E467" s="2">
        <v>294</v>
      </c>
      <c r="F467" s="109" t="s">
        <v>8</v>
      </c>
      <c r="G467" s="109" t="s">
        <v>739</v>
      </c>
      <c r="H467" s="109" t="s">
        <v>362</v>
      </c>
      <c r="I467" s="2">
        <v>2010</v>
      </c>
      <c r="J467" s="37">
        <v>23</v>
      </c>
      <c r="K467" s="37">
        <v>21</v>
      </c>
      <c r="L467" s="38">
        <f t="shared" si="571"/>
        <v>483</v>
      </c>
      <c r="M467" s="39">
        <f t="shared" si="572"/>
        <v>44.888475836431226</v>
      </c>
      <c r="N467" s="38">
        <v>750</v>
      </c>
      <c r="O467" s="2">
        <v>11088</v>
      </c>
      <c r="P467" s="39">
        <f t="shared" si="573"/>
        <v>531389.77695167286</v>
      </c>
      <c r="Q467" s="41">
        <v>0.9</v>
      </c>
      <c r="R467" s="39">
        <v>1</v>
      </c>
      <c r="S467" s="39">
        <f t="shared" si="574"/>
        <v>478250.79925650556</v>
      </c>
      <c r="T467" s="129">
        <v>0.75</v>
      </c>
      <c r="U467" s="39">
        <f t="shared" si="557"/>
        <v>358.68809944237915</v>
      </c>
      <c r="V467" s="2">
        <v>30</v>
      </c>
      <c r="W467" s="2">
        <v>30</v>
      </c>
      <c r="X467" s="2">
        <v>750</v>
      </c>
      <c r="Y467" s="196">
        <f>U467+V467+W467+X467</f>
        <v>1168.6880994423791</v>
      </c>
      <c r="Z467" s="38"/>
      <c r="AA467" s="38"/>
      <c r="AB467" s="38"/>
      <c r="AC467" s="38"/>
      <c r="AD467" s="38"/>
      <c r="AE467" s="175"/>
      <c r="AF467" s="182"/>
      <c r="AG467" s="9">
        <f t="shared" si="575"/>
        <v>11838</v>
      </c>
      <c r="AH467" s="13">
        <f>V467+0</f>
        <v>30</v>
      </c>
      <c r="AI467" s="13">
        <f t="shared" si="582"/>
        <v>358.68809944237915</v>
      </c>
      <c r="AJ467" s="9">
        <f t="shared" si="582"/>
        <v>30</v>
      </c>
      <c r="AK467" s="9">
        <f>V467+0</f>
        <v>30</v>
      </c>
      <c r="AL467" s="9">
        <f>X467+0</f>
        <v>750</v>
      </c>
      <c r="AM467" s="13">
        <f t="shared" si="577"/>
        <v>1168.6880994423791</v>
      </c>
      <c r="AN467" s="9"/>
      <c r="AO467" s="9"/>
      <c r="AP467" s="9"/>
      <c r="AQ467" s="9"/>
      <c r="AR467" s="9"/>
    </row>
    <row r="468" spans="2:44" ht="75" customHeight="1">
      <c r="B468" s="2">
        <v>336</v>
      </c>
      <c r="C468" s="35" t="s">
        <v>6</v>
      </c>
      <c r="D468" s="36"/>
      <c r="E468" s="2">
        <v>295</v>
      </c>
      <c r="F468" s="109" t="s">
        <v>167</v>
      </c>
      <c r="G468" s="109" t="s">
        <v>740</v>
      </c>
      <c r="H468" s="109" t="s">
        <v>363</v>
      </c>
      <c r="I468" s="2">
        <v>2009</v>
      </c>
      <c r="J468" s="37">
        <v>38</v>
      </c>
      <c r="K468" s="37">
        <v>40</v>
      </c>
      <c r="L468" s="38">
        <f t="shared" si="571"/>
        <v>1520</v>
      </c>
      <c r="M468" s="39">
        <f t="shared" si="572"/>
        <v>141.26394052044611</v>
      </c>
      <c r="N468" s="38">
        <v>750</v>
      </c>
      <c r="O468" s="2">
        <v>15708</v>
      </c>
      <c r="P468" s="39">
        <f t="shared" si="573"/>
        <v>2324921.9330855021</v>
      </c>
      <c r="Q468" s="41">
        <v>0.9</v>
      </c>
      <c r="R468" s="39">
        <v>1</v>
      </c>
      <c r="S468" s="39">
        <f t="shared" si="574"/>
        <v>2092429.739776952</v>
      </c>
      <c r="T468" s="129">
        <v>0.85</v>
      </c>
      <c r="U468" s="39">
        <f t="shared" si="557"/>
        <v>1778.5652788104092</v>
      </c>
      <c r="V468" s="2">
        <v>40</v>
      </c>
      <c r="W468" s="2">
        <v>40</v>
      </c>
      <c r="X468" s="2">
        <v>750</v>
      </c>
      <c r="Y468" s="196">
        <f>U468+V468+W468+X468</f>
        <v>2608.5652788104089</v>
      </c>
      <c r="Z468" s="38"/>
      <c r="AA468" s="38"/>
      <c r="AB468" s="38"/>
      <c r="AC468" s="38"/>
      <c r="AD468" s="38"/>
      <c r="AE468" s="175"/>
      <c r="AF468" s="182"/>
      <c r="AG468" s="9">
        <f t="shared" si="575"/>
        <v>16458</v>
      </c>
      <c r="AH468" s="13">
        <f>V468+0</f>
        <v>40</v>
      </c>
      <c r="AI468" s="13">
        <f t="shared" si="582"/>
        <v>1778.5652788104092</v>
      </c>
      <c r="AJ468" s="9">
        <f t="shared" si="582"/>
        <v>40</v>
      </c>
      <c r="AK468" s="9">
        <f>V468+0</f>
        <v>40</v>
      </c>
      <c r="AL468" s="9">
        <f>X468+0</f>
        <v>750</v>
      </c>
      <c r="AM468" s="13">
        <f t="shared" si="577"/>
        <v>2608.5652788104089</v>
      </c>
      <c r="AN468" s="9"/>
      <c r="AO468" s="9"/>
      <c r="AP468" s="9"/>
      <c r="AQ468" s="9"/>
      <c r="AR468" s="9"/>
    </row>
    <row r="469" spans="2:44" ht="75" customHeight="1">
      <c r="B469" s="2">
        <v>337</v>
      </c>
      <c r="C469" s="35" t="s">
        <v>6</v>
      </c>
      <c r="D469" s="36"/>
      <c r="E469" s="2">
        <v>296</v>
      </c>
      <c r="F469" s="109" t="s">
        <v>169</v>
      </c>
      <c r="G469" s="109" t="s">
        <v>741</v>
      </c>
      <c r="H469" s="109" t="s">
        <v>342</v>
      </c>
      <c r="I469" s="2">
        <v>2008</v>
      </c>
      <c r="J469" s="37">
        <v>18</v>
      </c>
      <c r="K469" s="37">
        <v>21</v>
      </c>
      <c r="L469" s="38">
        <f t="shared" si="571"/>
        <v>378</v>
      </c>
      <c r="M469" s="39">
        <f t="shared" si="572"/>
        <v>35.130111524163567</v>
      </c>
      <c r="N469" s="38">
        <v>750</v>
      </c>
      <c r="O469" s="2">
        <v>15708</v>
      </c>
      <c r="P469" s="39">
        <f t="shared" si="573"/>
        <v>578171.37546468398</v>
      </c>
      <c r="Q469" s="41">
        <v>0.8</v>
      </c>
      <c r="R469" s="39">
        <v>1</v>
      </c>
      <c r="S469" s="39">
        <f t="shared" si="574"/>
        <v>462537.10037174722</v>
      </c>
      <c r="T469" s="129">
        <v>0.85</v>
      </c>
      <c r="U469" s="39">
        <f t="shared" si="557"/>
        <v>393.15653531598514</v>
      </c>
      <c r="V469" s="2">
        <v>30</v>
      </c>
      <c r="W469" s="2">
        <v>30</v>
      </c>
      <c r="X469" s="2">
        <v>750</v>
      </c>
      <c r="Y469" s="196">
        <f>U469+V469+W469+X469</f>
        <v>1203.1565353159851</v>
      </c>
      <c r="Z469" s="38"/>
      <c r="AA469" s="38"/>
      <c r="AB469" s="38"/>
      <c r="AC469" s="38"/>
      <c r="AD469" s="38"/>
      <c r="AE469" s="175"/>
      <c r="AF469" s="185"/>
      <c r="AG469" s="14">
        <f t="shared" si="575"/>
        <v>16458</v>
      </c>
      <c r="AH469" s="15">
        <f>V469+0</f>
        <v>30</v>
      </c>
      <c r="AI469" s="15">
        <f t="shared" si="582"/>
        <v>393.15653531598514</v>
      </c>
      <c r="AJ469" s="14">
        <f t="shared" si="582"/>
        <v>30</v>
      </c>
      <c r="AK469" s="14">
        <f>V469+0</f>
        <v>30</v>
      </c>
      <c r="AL469" s="14">
        <f>X469+0</f>
        <v>750</v>
      </c>
      <c r="AM469" s="15">
        <f t="shared" si="577"/>
        <v>1203.1565353159851</v>
      </c>
      <c r="AN469" s="14"/>
      <c r="AO469" s="14"/>
      <c r="AP469" s="14"/>
      <c r="AQ469" s="14"/>
      <c r="AR469" s="14"/>
    </row>
    <row r="470" spans="2:44" ht="75" customHeight="1">
      <c r="B470" s="259" t="s">
        <v>915</v>
      </c>
      <c r="C470" s="259"/>
      <c r="D470" s="259"/>
      <c r="E470" s="259"/>
      <c r="F470" s="259"/>
      <c r="G470" s="259"/>
      <c r="H470" s="259"/>
      <c r="I470" s="259"/>
      <c r="J470" s="259"/>
      <c r="K470" s="259"/>
      <c r="L470" s="259"/>
      <c r="M470" s="259"/>
      <c r="N470" s="259"/>
      <c r="O470" s="259"/>
      <c r="P470" s="259"/>
      <c r="Q470" s="259"/>
      <c r="R470" s="259"/>
      <c r="S470" s="259"/>
      <c r="T470" s="129"/>
      <c r="U470" s="39">
        <f>SUM(U465:U469)</f>
        <v>2951.6490585501861</v>
      </c>
      <c r="V470" s="81">
        <f>SUM(V465:V469)</f>
        <v>130</v>
      </c>
      <c r="W470" s="81">
        <f>SUM(W465:W469)</f>
        <v>130</v>
      </c>
      <c r="X470" s="81">
        <f>SUM(X465:X469)</f>
        <v>2250</v>
      </c>
      <c r="Y470" s="196">
        <f>SUM(Y465:Y469)</f>
        <v>5461.6490585501861</v>
      </c>
      <c r="Z470" s="38"/>
      <c r="AA470" s="38"/>
      <c r="AB470" s="38"/>
      <c r="AC470" s="38"/>
      <c r="AD470" s="38"/>
      <c r="AE470" s="175"/>
      <c r="AF470" s="185"/>
      <c r="AG470" s="14"/>
      <c r="AH470" s="15"/>
      <c r="AI470" s="15">
        <f>तेरीज!D72+0</f>
        <v>2951.6490585501861</v>
      </c>
      <c r="AJ470" s="14"/>
      <c r="AK470" s="14"/>
      <c r="AL470" s="14"/>
      <c r="AM470" s="15"/>
      <c r="AN470" s="14"/>
      <c r="AO470" s="14"/>
      <c r="AP470" s="14"/>
      <c r="AQ470" s="14"/>
      <c r="AR470" s="14"/>
    </row>
    <row r="471" spans="2:44" ht="75" customHeight="1">
      <c r="B471" s="2">
        <v>338</v>
      </c>
      <c r="C471" s="35" t="s">
        <v>1090</v>
      </c>
      <c r="D471" s="36"/>
      <c r="E471" s="2">
        <v>298</v>
      </c>
      <c r="F471" s="109" t="s">
        <v>540</v>
      </c>
      <c r="G471" s="109" t="s">
        <v>7</v>
      </c>
      <c r="H471" s="109" t="s">
        <v>364</v>
      </c>
      <c r="I471" s="2">
        <v>2009</v>
      </c>
      <c r="J471" s="37">
        <v>40</v>
      </c>
      <c r="K471" s="37">
        <v>25</v>
      </c>
      <c r="L471" s="38">
        <f t="shared" si="571"/>
        <v>1000</v>
      </c>
      <c r="M471" s="39">
        <f t="shared" si="572"/>
        <v>92.936802973977692</v>
      </c>
      <c r="N471" s="81">
        <v>750</v>
      </c>
      <c r="O471" s="2">
        <v>19360</v>
      </c>
      <c r="P471" s="39">
        <f t="shared" si="573"/>
        <v>1868959.1078066914</v>
      </c>
      <c r="Q471" s="41">
        <v>0.9</v>
      </c>
      <c r="R471" s="39">
        <v>1</v>
      </c>
      <c r="S471" s="39">
        <f t="shared" si="574"/>
        <v>1682063.1970260222</v>
      </c>
      <c r="T471" s="129">
        <v>1.35</v>
      </c>
      <c r="U471" s="39">
        <f t="shared" si="557"/>
        <v>2270.7853159851302</v>
      </c>
      <c r="V471" s="2">
        <v>0</v>
      </c>
      <c r="W471" s="2">
        <v>0</v>
      </c>
      <c r="X471" s="2">
        <v>0</v>
      </c>
      <c r="Y471" s="196">
        <f>U471+V471+W471+X471</f>
        <v>2270.7853159851302</v>
      </c>
      <c r="Z471" s="38"/>
      <c r="AA471" s="38"/>
      <c r="AB471" s="38"/>
      <c r="AC471" s="38"/>
      <c r="AD471" s="38"/>
      <c r="AE471" s="175"/>
      <c r="AF471" s="182"/>
      <c r="AG471" s="9">
        <f t="shared" si="575"/>
        <v>20110</v>
      </c>
      <c r="AH471" s="13">
        <f>V471+0</f>
        <v>0</v>
      </c>
      <c r="AI471" s="13">
        <f t="shared" ref="AI471:AJ475" si="583">U471+0</f>
        <v>2270.7853159851302</v>
      </c>
      <c r="AJ471" s="9">
        <f t="shared" si="583"/>
        <v>0</v>
      </c>
      <c r="AK471" s="9">
        <f>V471+0</f>
        <v>0</v>
      </c>
      <c r="AL471" s="9">
        <f>X471+0</f>
        <v>0</v>
      </c>
      <c r="AM471" s="13">
        <f t="shared" si="577"/>
        <v>2270.7853159851302</v>
      </c>
      <c r="AN471" s="9"/>
      <c r="AO471" s="9"/>
      <c r="AP471" s="9"/>
      <c r="AQ471" s="9"/>
      <c r="AR471" s="9"/>
    </row>
    <row r="472" spans="2:44" ht="75" customHeight="1">
      <c r="B472" s="2">
        <v>339</v>
      </c>
      <c r="C472" s="35" t="s">
        <v>1089</v>
      </c>
      <c r="D472" s="36"/>
      <c r="E472" s="2">
        <v>299</v>
      </c>
      <c r="F472" s="109" t="s">
        <v>540</v>
      </c>
      <c r="G472" s="109" t="s">
        <v>7</v>
      </c>
      <c r="H472" s="109" t="s">
        <v>365</v>
      </c>
      <c r="I472" s="2">
        <v>2006</v>
      </c>
      <c r="J472" s="37">
        <v>30</v>
      </c>
      <c r="K472" s="37">
        <v>20</v>
      </c>
      <c r="L472" s="38">
        <f t="shared" si="571"/>
        <v>600</v>
      </c>
      <c r="M472" s="39">
        <f t="shared" si="572"/>
        <v>55.762081784386616</v>
      </c>
      <c r="N472" s="38">
        <v>750</v>
      </c>
      <c r="O472" s="2">
        <v>15708</v>
      </c>
      <c r="P472" s="39">
        <f t="shared" si="573"/>
        <v>917732.34200743493</v>
      </c>
      <c r="Q472" s="41">
        <v>0.8</v>
      </c>
      <c r="R472" s="39">
        <v>1</v>
      </c>
      <c r="S472" s="39">
        <f t="shared" si="574"/>
        <v>734185.87360594794</v>
      </c>
      <c r="T472" s="129">
        <v>0.85</v>
      </c>
      <c r="U472" s="39">
        <f t="shared" si="557"/>
        <v>624.05799256505566</v>
      </c>
      <c r="V472" s="2">
        <v>0</v>
      </c>
      <c r="W472" s="2">
        <v>0</v>
      </c>
      <c r="X472" s="2">
        <v>0</v>
      </c>
      <c r="Y472" s="196">
        <f>U472+V472+W472+X472</f>
        <v>624.05799256505566</v>
      </c>
      <c r="Z472" s="38"/>
      <c r="AA472" s="38"/>
      <c r="AB472" s="38"/>
      <c r="AC472" s="38"/>
      <c r="AD472" s="38"/>
      <c r="AE472" s="175"/>
      <c r="AF472" s="182"/>
      <c r="AG472" s="9">
        <f t="shared" si="575"/>
        <v>16458</v>
      </c>
      <c r="AH472" s="13">
        <f>V472+0</f>
        <v>0</v>
      </c>
      <c r="AI472" s="13">
        <f t="shared" si="583"/>
        <v>624.05799256505566</v>
      </c>
      <c r="AJ472" s="9">
        <f t="shared" si="583"/>
        <v>0</v>
      </c>
      <c r="AK472" s="9">
        <f>V472+0</f>
        <v>0</v>
      </c>
      <c r="AL472" s="9">
        <f>X472+0</f>
        <v>0</v>
      </c>
      <c r="AM472" s="13">
        <f t="shared" si="577"/>
        <v>624.05799256505566</v>
      </c>
      <c r="AN472" s="9"/>
      <c r="AO472" s="9"/>
      <c r="AP472" s="9"/>
      <c r="AQ472" s="9"/>
      <c r="AR472" s="9"/>
    </row>
    <row r="473" spans="2:44" ht="75" customHeight="1">
      <c r="B473" s="2">
        <v>340</v>
      </c>
      <c r="C473" s="35" t="s">
        <v>6</v>
      </c>
      <c r="D473" s="36"/>
      <c r="E473" s="2">
        <v>300</v>
      </c>
      <c r="F473" s="109" t="s">
        <v>172</v>
      </c>
      <c r="G473" s="109" t="s">
        <v>742</v>
      </c>
      <c r="H473" s="109" t="s">
        <v>342</v>
      </c>
      <c r="I473" s="2">
        <v>2006</v>
      </c>
      <c r="J473" s="37">
        <v>18</v>
      </c>
      <c r="K473" s="37">
        <v>13</v>
      </c>
      <c r="L473" s="38">
        <f t="shared" si="571"/>
        <v>234</v>
      </c>
      <c r="M473" s="39">
        <f t="shared" si="572"/>
        <v>21.74721189591078</v>
      </c>
      <c r="N473" s="38">
        <v>750</v>
      </c>
      <c r="O473" s="2">
        <v>15708</v>
      </c>
      <c r="P473" s="39">
        <f t="shared" si="573"/>
        <v>357915.61338289961</v>
      </c>
      <c r="Q473" s="41">
        <v>0.8</v>
      </c>
      <c r="R473" s="39">
        <v>1</v>
      </c>
      <c r="S473" s="39">
        <f t="shared" si="574"/>
        <v>286332.49070631969</v>
      </c>
      <c r="T473" s="129">
        <v>0.85</v>
      </c>
      <c r="U473" s="39">
        <f t="shared" si="557"/>
        <v>243.3826171003717</v>
      </c>
      <c r="V473" s="2">
        <v>0</v>
      </c>
      <c r="W473" s="2">
        <v>0</v>
      </c>
      <c r="X473" s="2">
        <v>0</v>
      </c>
      <c r="Y473" s="196">
        <f>U473+V473+W473+X473</f>
        <v>243.3826171003717</v>
      </c>
      <c r="Z473" s="38"/>
      <c r="AA473" s="38"/>
      <c r="AB473" s="38"/>
      <c r="AC473" s="38"/>
      <c r="AD473" s="38"/>
      <c r="AE473" s="175"/>
      <c r="AF473" s="182"/>
      <c r="AG473" s="9">
        <f t="shared" si="575"/>
        <v>16458</v>
      </c>
      <c r="AH473" s="13">
        <f>V473+0</f>
        <v>0</v>
      </c>
      <c r="AI473" s="13">
        <f t="shared" si="583"/>
        <v>243.3826171003717</v>
      </c>
      <c r="AJ473" s="9">
        <f t="shared" si="583"/>
        <v>0</v>
      </c>
      <c r="AK473" s="9">
        <f>V473+0</f>
        <v>0</v>
      </c>
      <c r="AL473" s="9">
        <f>X473+0</f>
        <v>0</v>
      </c>
      <c r="AM473" s="13">
        <f t="shared" si="577"/>
        <v>243.3826171003717</v>
      </c>
      <c r="AN473" s="9"/>
      <c r="AO473" s="9"/>
      <c r="AP473" s="9"/>
      <c r="AQ473" s="9"/>
      <c r="AR473" s="9"/>
    </row>
    <row r="474" spans="2:44" ht="75" customHeight="1">
      <c r="B474" s="2">
        <v>341</v>
      </c>
      <c r="C474" s="35" t="s">
        <v>105</v>
      </c>
      <c r="D474" s="36"/>
      <c r="E474" s="2">
        <v>301</v>
      </c>
      <c r="F474" s="109" t="s">
        <v>743</v>
      </c>
      <c r="G474" s="109" t="s">
        <v>7</v>
      </c>
      <c r="H474" s="109" t="s">
        <v>202</v>
      </c>
      <c r="I474" s="2">
        <v>2006</v>
      </c>
      <c r="J474" s="37">
        <v>18</v>
      </c>
      <c r="K474" s="37">
        <v>23</v>
      </c>
      <c r="L474" s="38">
        <f t="shared" si="571"/>
        <v>414</v>
      </c>
      <c r="M474" s="39">
        <f t="shared" si="572"/>
        <v>38.475836431226767</v>
      </c>
      <c r="N474" s="81">
        <v>0</v>
      </c>
      <c r="O474" s="2">
        <v>0</v>
      </c>
      <c r="P474" s="39">
        <f t="shared" si="573"/>
        <v>0</v>
      </c>
      <c r="Q474" s="41">
        <v>0</v>
      </c>
      <c r="R474" s="39">
        <v>0</v>
      </c>
      <c r="S474" s="39">
        <f t="shared" si="574"/>
        <v>0</v>
      </c>
      <c r="T474" s="129">
        <v>0</v>
      </c>
      <c r="U474" s="39">
        <f t="shared" si="557"/>
        <v>0</v>
      </c>
      <c r="V474" s="2">
        <v>0</v>
      </c>
      <c r="W474" s="2">
        <v>0</v>
      </c>
      <c r="X474" s="2">
        <v>0</v>
      </c>
      <c r="Y474" s="196">
        <f>U474+V474+W474+X474</f>
        <v>0</v>
      </c>
      <c r="Z474" s="38"/>
      <c r="AA474" s="38"/>
      <c r="AB474" s="38"/>
      <c r="AC474" s="38"/>
      <c r="AD474" s="38"/>
      <c r="AE474" s="175"/>
      <c r="AF474" s="182"/>
      <c r="AG474" s="9">
        <f t="shared" si="575"/>
        <v>0</v>
      </c>
      <c r="AH474" s="13">
        <f>V474+0</f>
        <v>0</v>
      </c>
      <c r="AI474" s="13">
        <f t="shared" si="583"/>
        <v>0</v>
      </c>
      <c r="AJ474" s="9">
        <f t="shared" si="583"/>
        <v>0</v>
      </c>
      <c r="AK474" s="9">
        <f>V474+0</f>
        <v>0</v>
      </c>
      <c r="AL474" s="9">
        <f>X474+0</f>
        <v>0</v>
      </c>
      <c r="AM474" s="13">
        <f t="shared" si="577"/>
        <v>0</v>
      </c>
      <c r="AN474" s="9"/>
      <c r="AO474" s="9"/>
      <c r="AP474" s="9"/>
      <c r="AQ474" s="9"/>
      <c r="AR474" s="9"/>
    </row>
    <row r="475" spans="2:44" ht="75" customHeight="1">
      <c r="B475" s="2">
        <v>342</v>
      </c>
      <c r="C475" s="35" t="s">
        <v>1748</v>
      </c>
      <c r="D475" s="36"/>
      <c r="E475" s="2">
        <v>302</v>
      </c>
      <c r="F475" s="109" t="s">
        <v>169</v>
      </c>
      <c r="G475" s="109" t="s">
        <v>1886</v>
      </c>
      <c r="H475" s="109" t="s">
        <v>1887</v>
      </c>
      <c r="I475" s="2">
        <v>2025</v>
      </c>
      <c r="J475" s="37">
        <v>20</v>
      </c>
      <c r="K475" s="37">
        <v>20</v>
      </c>
      <c r="L475" s="38">
        <f t="shared" si="571"/>
        <v>400</v>
      </c>
      <c r="M475" s="39">
        <f t="shared" si="572"/>
        <v>37.174721189591082</v>
      </c>
      <c r="N475" s="38">
        <v>750</v>
      </c>
      <c r="O475" s="2">
        <v>15708</v>
      </c>
      <c r="P475" s="39">
        <f t="shared" si="573"/>
        <v>611821.56133828999</v>
      </c>
      <c r="Q475" s="41">
        <v>1</v>
      </c>
      <c r="R475" s="39">
        <v>1</v>
      </c>
      <c r="S475" s="39">
        <f t="shared" si="574"/>
        <v>611821.56133828999</v>
      </c>
      <c r="T475" s="129">
        <v>0.85</v>
      </c>
      <c r="U475" s="39">
        <f t="shared" si="557"/>
        <v>520.04832713754638</v>
      </c>
      <c r="V475" s="2">
        <v>0</v>
      </c>
      <c r="W475" s="2">
        <v>0</v>
      </c>
      <c r="X475" s="2">
        <v>0</v>
      </c>
      <c r="Y475" s="196">
        <f>U475+V475+W475+X475</f>
        <v>520.04832713754638</v>
      </c>
      <c r="Z475" s="38"/>
      <c r="AA475" s="38"/>
      <c r="AB475" s="38"/>
      <c r="AC475" s="38"/>
      <c r="AD475" s="38"/>
      <c r="AE475" s="175"/>
      <c r="AF475" s="185"/>
      <c r="AG475" s="14">
        <f t="shared" si="575"/>
        <v>16458</v>
      </c>
      <c r="AH475" s="15">
        <f>V475+0</f>
        <v>0</v>
      </c>
      <c r="AI475" s="15">
        <f t="shared" si="583"/>
        <v>520.04832713754638</v>
      </c>
      <c r="AJ475" s="14">
        <f t="shared" si="583"/>
        <v>0</v>
      </c>
      <c r="AK475" s="14">
        <f>V475+0</f>
        <v>0</v>
      </c>
      <c r="AL475" s="14">
        <f>X475+0</f>
        <v>0</v>
      </c>
      <c r="AM475" s="15">
        <f t="shared" si="577"/>
        <v>520.04832713754638</v>
      </c>
      <c r="AN475" s="14"/>
      <c r="AO475" s="14"/>
      <c r="AP475" s="14"/>
      <c r="AQ475" s="14"/>
      <c r="AR475" s="14"/>
    </row>
    <row r="476" spans="2:44" ht="75" customHeight="1">
      <c r="B476" s="259" t="s">
        <v>915</v>
      </c>
      <c r="C476" s="259"/>
      <c r="D476" s="259"/>
      <c r="E476" s="259"/>
      <c r="F476" s="259"/>
      <c r="G476" s="259"/>
      <c r="H476" s="259"/>
      <c r="I476" s="259"/>
      <c r="J476" s="259"/>
      <c r="K476" s="259"/>
      <c r="L476" s="259"/>
      <c r="M476" s="259"/>
      <c r="N476" s="259"/>
      <c r="O476" s="259"/>
      <c r="P476" s="259"/>
      <c r="Q476" s="259"/>
      <c r="R476" s="259"/>
      <c r="S476" s="259"/>
      <c r="T476" s="129"/>
      <c r="U476" s="39">
        <f>SUM(U471:U475)</f>
        <v>3658.2742527881037</v>
      </c>
      <c r="V476" s="81">
        <f>SUM(V471:V475)</f>
        <v>0</v>
      </c>
      <c r="W476" s="81">
        <f>SUM(W471:W475)</f>
        <v>0</v>
      </c>
      <c r="X476" s="81">
        <f>SUM(X471:X475)</f>
        <v>0</v>
      </c>
      <c r="Y476" s="196">
        <f>SUM(Y471:Y475)</f>
        <v>3658.2742527881037</v>
      </c>
      <c r="Z476" s="38"/>
      <c r="AA476" s="38"/>
      <c r="AB476" s="38"/>
      <c r="AC476" s="38"/>
      <c r="AD476" s="38"/>
      <c r="AE476" s="175"/>
      <c r="AF476" s="185"/>
      <c r="AG476" s="14"/>
      <c r="AH476" s="15"/>
      <c r="AI476" s="15">
        <f>तेरीज!D73+0</f>
        <v>3658.2742527881037</v>
      </c>
      <c r="AJ476" s="14"/>
      <c r="AK476" s="14"/>
      <c r="AL476" s="14"/>
      <c r="AM476" s="15"/>
      <c r="AN476" s="14"/>
      <c r="AO476" s="14"/>
      <c r="AP476" s="14"/>
      <c r="AQ476" s="14"/>
      <c r="AR476" s="14"/>
    </row>
    <row r="477" spans="2:44" ht="75" customHeight="1">
      <c r="B477" s="2">
        <v>343</v>
      </c>
      <c r="C477" s="35" t="s">
        <v>6</v>
      </c>
      <c r="D477" s="36"/>
      <c r="E477" s="2">
        <v>303</v>
      </c>
      <c r="F477" s="109" t="s">
        <v>744</v>
      </c>
      <c r="G477" s="109" t="s">
        <v>7</v>
      </c>
      <c r="H477" s="109" t="s">
        <v>366</v>
      </c>
      <c r="I477" s="2">
        <v>2007</v>
      </c>
      <c r="J477" s="37">
        <v>15</v>
      </c>
      <c r="K477" s="37">
        <v>20</v>
      </c>
      <c r="L477" s="38">
        <f t="shared" si="571"/>
        <v>300</v>
      </c>
      <c r="M477" s="39">
        <f t="shared" si="572"/>
        <v>27.881040892193308</v>
      </c>
      <c r="N477" s="81">
        <v>750</v>
      </c>
      <c r="O477" s="2">
        <v>0</v>
      </c>
      <c r="P477" s="39">
        <v>20631.97</v>
      </c>
      <c r="Q477" s="41">
        <v>1</v>
      </c>
      <c r="R477" s="39">
        <v>1</v>
      </c>
      <c r="S477" s="39">
        <v>20631.97</v>
      </c>
      <c r="T477" s="129">
        <v>1.6</v>
      </c>
      <c r="U477" s="39">
        <f t="shared" si="557"/>
        <v>33.011152000000003</v>
      </c>
      <c r="V477" s="2">
        <v>0</v>
      </c>
      <c r="W477" s="2">
        <v>0</v>
      </c>
      <c r="X477" s="2">
        <v>0</v>
      </c>
      <c r="Y477" s="196">
        <f>U477+V477+W477+X477</f>
        <v>33.011152000000003</v>
      </c>
      <c r="Z477" s="38"/>
      <c r="AA477" s="38"/>
      <c r="AB477" s="38"/>
      <c r="AC477" s="38"/>
      <c r="AD477" s="38"/>
      <c r="AE477" s="175"/>
      <c r="AF477" s="182"/>
      <c r="AG477" s="17">
        <f>SUM(N471:O471)</f>
        <v>20110</v>
      </c>
      <c r="AH477" s="16">
        <f>V471+0</f>
        <v>0</v>
      </c>
      <c r="AI477" s="16">
        <f>U471+0</f>
        <v>2270.7853159851302</v>
      </c>
      <c r="AJ477" s="10">
        <f>V471+0</f>
        <v>0</v>
      </c>
      <c r="AK477" s="10">
        <f>V471+0</f>
        <v>0</v>
      </c>
      <c r="AL477" s="10">
        <f>X471+0</f>
        <v>0</v>
      </c>
      <c r="AM477" s="16">
        <f>AI471+AJ471+AK471+AL471</f>
        <v>2270.7853159851302</v>
      </c>
    </row>
    <row r="478" spans="2:44" ht="75" customHeight="1">
      <c r="B478" s="2">
        <v>344</v>
      </c>
      <c r="C478" s="35" t="s">
        <v>6</v>
      </c>
      <c r="D478" s="36"/>
      <c r="E478" s="2">
        <v>304</v>
      </c>
      <c r="F478" s="109" t="s">
        <v>169</v>
      </c>
      <c r="G478" s="109" t="s">
        <v>745</v>
      </c>
      <c r="H478" s="109" t="s">
        <v>363</v>
      </c>
      <c r="I478" s="2">
        <v>2010</v>
      </c>
      <c r="J478" s="37">
        <v>18</v>
      </c>
      <c r="K478" s="37">
        <v>15</v>
      </c>
      <c r="L478" s="38">
        <f t="shared" ref="L478:L555" si="584">J478*K478</f>
        <v>270</v>
      </c>
      <c r="M478" s="39">
        <f t="shared" ref="M478:M555" si="585">L478/10.76</f>
        <v>25.092936802973977</v>
      </c>
      <c r="N478" s="38">
        <v>750</v>
      </c>
      <c r="O478" s="2">
        <v>15708</v>
      </c>
      <c r="P478" s="39">
        <f t="shared" ref="P478:P555" si="586">M478*AG478</f>
        <v>412979.55390334572</v>
      </c>
      <c r="Q478" s="41">
        <v>0.9</v>
      </c>
      <c r="R478" s="39">
        <v>1</v>
      </c>
      <c r="S478" s="39">
        <f t="shared" ref="S478:S555" si="587">M478*AG478*Q478*R478</f>
        <v>371681.59851301118</v>
      </c>
      <c r="T478" s="129">
        <v>0.85</v>
      </c>
      <c r="U478" s="39">
        <f t="shared" si="557"/>
        <v>315.9293587360595</v>
      </c>
      <c r="V478" s="2">
        <v>20</v>
      </c>
      <c r="W478" s="2">
        <v>20</v>
      </c>
      <c r="X478" s="2">
        <v>750</v>
      </c>
      <c r="Y478" s="196">
        <f>U478+V478+W478+X478</f>
        <v>1105.9293587360594</v>
      </c>
      <c r="Z478" s="38"/>
      <c r="AA478" s="38"/>
      <c r="AB478" s="38"/>
      <c r="AC478" s="38"/>
      <c r="AD478" s="38"/>
      <c r="AE478" s="175"/>
      <c r="AF478" s="182"/>
      <c r="AG478" s="10">
        <f t="shared" ref="AG478:AG555" si="588">SUM(N478:O478)</f>
        <v>16458</v>
      </c>
      <c r="AH478" s="16">
        <f>V478+0</f>
        <v>20</v>
      </c>
      <c r="AI478" s="16">
        <f t="shared" ref="AI478:AJ481" si="589">U478+0</f>
        <v>315.9293587360595</v>
      </c>
      <c r="AJ478" s="10">
        <f t="shared" si="589"/>
        <v>20</v>
      </c>
      <c r="AK478" s="10">
        <f>V478+0</f>
        <v>20</v>
      </c>
      <c r="AL478" s="10">
        <f>X478+0</f>
        <v>750</v>
      </c>
      <c r="AM478" s="16">
        <f t="shared" ref="AM478:AM555" si="590">AI478+AJ478+AK478+AL478</f>
        <v>1105.9293587360594</v>
      </c>
    </row>
    <row r="479" spans="2:44" ht="75" customHeight="1">
      <c r="B479" s="2">
        <v>345</v>
      </c>
      <c r="C479" s="35" t="s">
        <v>106</v>
      </c>
      <c r="D479" s="36"/>
      <c r="E479" s="2">
        <v>305</v>
      </c>
      <c r="F479" s="109" t="s">
        <v>169</v>
      </c>
      <c r="G479" s="109" t="s">
        <v>746</v>
      </c>
      <c r="H479" s="109" t="s">
        <v>363</v>
      </c>
      <c r="I479" s="2">
        <v>2006</v>
      </c>
      <c r="J479" s="37">
        <v>18</v>
      </c>
      <c r="K479" s="37">
        <v>15</v>
      </c>
      <c r="L479" s="38">
        <f t="shared" si="584"/>
        <v>270</v>
      </c>
      <c r="M479" s="39">
        <f t="shared" si="585"/>
        <v>25.092936802973977</v>
      </c>
      <c r="N479" s="38">
        <v>750</v>
      </c>
      <c r="O479" s="2">
        <v>15708</v>
      </c>
      <c r="P479" s="39">
        <f t="shared" si="586"/>
        <v>412979.55390334572</v>
      </c>
      <c r="Q479" s="41">
        <v>0.8</v>
      </c>
      <c r="R479" s="39">
        <v>1</v>
      </c>
      <c r="S479" s="39">
        <f t="shared" si="587"/>
        <v>330383.64312267659</v>
      </c>
      <c r="T479" s="129">
        <v>0.85</v>
      </c>
      <c r="U479" s="39">
        <f t="shared" si="557"/>
        <v>280.82609665427509</v>
      </c>
      <c r="V479" s="2">
        <v>0</v>
      </c>
      <c r="W479" s="2">
        <v>0</v>
      </c>
      <c r="X479" s="2">
        <v>0</v>
      </c>
      <c r="Y479" s="196">
        <f>U479+V479+W479+X479</f>
        <v>280.82609665427509</v>
      </c>
      <c r="Z479" s="38"/>
      <c r="AA479" s="38"/>
      <c r="AB479" s="38"/>
      <c r="AC479" s="38"/>
      <c r="AD479" s="38"/>
      <c r="AE479" s="175"/>
      <c r="AF479" s="182"/>
      <c r="AG479" s="10">
        <f t="shared" si="588"/>
        <v>16458</v>
      </c>
      <c r="AH479" s="16">
        <f>V479+0</f>
        <v>0</v>
      </c>
      <c r="AI479" s="16">
        <f t="shared" si="589"/>
        <v>280.82609665427509</v>
      </c>
      <c r="AJ479" s="10">
        <f t="shared" si="589"/>
        <v>0</v>
      </c>
      <c r="AK479" s="10">
        <f>V479+0</f>
        <v>0</v>
      </c>
      <c r="AL479" s="10">
        <f>X479+0</f>
        <v>0</v>
      </c>
      <c r="AM479" s="16">
        <f t="shared" si="590"/>
        <v>280.82609665427509</v>
      </c>
    </row>
    <row r="480" spans="2:44" ht="75" customHeight="1">
      <c r="B480" s="2">
        <v>346</v>
      </c>
      <c r="C480" s="35" t="s">
        <v>6</v>
      </c>
      <c r="D480" s="36"/>
      <c r="E480" s="2" t="s">
        <v>1056</v>
      </c>
      <c r="F480" s="109" t="s">
        <v>169</v>
      </c>
      <c r="G480" s="109" t="s">
        <v>747</v>
      </c>
      <c r="H480" s="109" t="s">
        <v>342</v>
      </c>
      <c r="I480" s="2">
        <v>2005</v>
      </c>
      <c r="J480" s="37">
        <v>18</v>
      </c>
      <c r="K480" s="37">
        <v>14</v>
      </c>
      <c r="L480" s="38">
        <f t="shared" si="584"/>
        <v>252</v>
      </c>
      <c r="M480" s="39">
        <f t="shared" si="585"/>
        <v>23.42007434944238</v>
      </c>
      <c r="N480" s="38">
        <v>750</v>
      </c>
      <c r="O480" s="2">
        <v>15708</v>
      </c>
      <c r="P480" s="39">
        <f t="shared" si="586"/>
        <v>385447.58364312269</v>
      </c>
      <c r="Q480" s="41">
        <v>0.8</v>
      </c>
      <c r="R480" s="39">
        <v>1</v>
      </c>
      <c r="S480" s="39">
        <f t="shared" si="587"/>
        <v>308358.06691449817</v>
      </c>
      <c r="T480" s="129">
        <v>0.85</v>
      </c>
      <c r="U480" s="39">
        <f t="shared" si="557"/>
        <v>262.10435687732343</v>
      </c>
      <c r="V480" s="2">
        <v>20</v>
      </c>
      <c r="W480" s="2">
        <v>20</v>
      </c>
      <c r="X480" s="2">
        <v>750</v>
      </c>
      <c r="Y480" s="196">
        <f>U480+V480+W480+X480</f>
        <v>1052.1043568773234</v>
      </c>
      <c r="Z480" s="38"/>
      <c r="AA480" s="38"/>
      <c r="AB480" s="38"/>
      <c r="AC480" s="38"/>
      <c r="AD480" s="38"/>
      <c r="AE480" s="175"/>
      <c r="AF480" s="182"/>
      <c r="AG480" s="10">
        <f t="shared" si="588"/>
        <v>16458</v>
      </c>
      <c r="AH480" s="16">
        <f>V480+0</f>
        <v>20</v>
      </c>
      <c r="AI480" s="16">
        <f t="shared" si="589"/>
        <v>262.10435687732343</v>
      </c>
      <c r="AJ480" s="10">
        <f t="shared" si="589"/>
        <v>20</v>
      </c>
      <c r="AK480" s="10">
        <f>V480+0</f>
        <v>20</v>
      </c>
      <c r="AL480" s="10">
        <f>X480+0</f>
        <v>750</v>
      </c>
      <c r="AM480" s="16">
        <f t="shared" si="590"/>
        <v>1052.1043568773234</v>
      </c>
    </row>
    <row r="481" spans="2:44" ht="75" customHeight="1">
      <c r="B481" s="2">
        <v>347</v>
      </c>
      <c r="C481" s="35" t="s">
        <v>6</v>
      </c>
      <c r="D481" s="36"/>
      <c r="E481" s="36" t="s">
        <v>1057</v>
      </c>
      <c r="F481" s="109" t="s">
        <v>1641</v>
      </c>
      <c r="G481" s="109" t="s">
        <v>1642</v>
      </c>
      <c r="H481" s="160" t="s">
        <v>1639</v>
      </c>
      <c r="I481" s="2">
        <v>2025</v>
      </c>
      <c r="J481" s="37">
        <v>18</v>
      </c>
      <c r="K481" s="37">
        <v>10</v>
      </c>
      <c r="L481" s="38">
        <f t="shared" si="584"/>
        <v>180</v>
      </c>
      <c r="M481" s="39">
        <f t="shared" si="585"/>
        <v>16.728624535315987</v>
      </c>
      <c r="N481" s="38">
        <v>750</v>
      </c>
      <c r="O481" s="2">
        <v>15708</v>
      </c>
      <c r="P481" s="39">
        <f t="shared" si="586"/>
        <v>275319.70260223054</v>
      </c>
      <c r="Q481" s="41">
        <v>1</v>
      </c>
      <c r="R481" s="39">
        <v>1</v>
      </c>
      <c r="S481" s="39">
        <f t="shared" si="587"/>
        <v>275319.70260223054</v>
      </c>
      <c r="T481" s="129">
        <v>0.85</v>
      </c>
      <c r="U481" s="39">
        <f t="shared" si="557"/>
        <v>234.02174721189598</v>
      </c>
      <c r="V481" s="2">
        <v>20</v>
      </c>
      <c r="W481" s="2">
        <v>20</v>
      </c>
      <c r="X481" s="2">
        <v>0</v>
      </c>
      <c r="Y481" s="196">
        <f>U481+V481+W481+X481</f>
        <v>274.02174721189601</v>
      </c>
      <c r="Z481" s="38"/>
      <c r="AA481" s="38"/>
      <c r="AB481" s="38"/>
      <c r="AC481" s="38"/>
      <c r="AD481" s="38"/>
      <c r="AE481" s="176"/>
      <c r="AF481" s="182"/>
      <c r="AG481" s="9">
        <f t="shared" si="588"/>
        <v>16458</v>
      </c>
      <c r="AH481" s="13">
        <f>V481+0</f>
        <v>20</v>
      </c>
      <c r="AI481" s="13">
        <f t="shared" si="589"/>
        <v>234.02174721189598</v>
      </c>
      <c r="AJ481" s="9">
        <f t="shared" si="589"/>
        <v>20</v>
      </c>
      <c r="AK481" s="9">
        <f>V481+0</f>
        <v>20</v>
      </c>
      <c r="AL481" s="9">
        <f>X481+0</f>
        <v>0</v>
      </c>
      <c r="AM481" s="13">
        <f t="shared" si="590"/>
        <v>274.02174721189601</v>
      </c>
      <c r="AN481" s="9"/>
      <c r="AO481" s="9"/>
      <c r="AP481" s="9"/>
      <c r="AQ481" s="9"/>
      <c r="AR481" s="9"/>
    </row>
    <row r="482" spans="2:44" ht="75" customHeight="1">
      <c r="B482" s="259" t="s">
        <v>915</v>
      </c>
      <c r="C482" s="259"/>
      <c r="D482" s="259"/>
      <c r="E482" s="259"/>
      <c r="F482" s="259"/>
      <c r="G482" s="259"/>
      <c r="H482" s="259"/>
      <c r="I482" s="259"/>
      <c r="J482" s="259"/>
      <c r="K482" s="259"/>
      <c r="L482" s="259"/>
      <c r="M482" s="259"/>
      <c r="N482" s="259"/>
      <c r="O482" s="259"/>
      <c r="P482" s="259"/>
      <c r="Q482" s="259"/>
      <c r="R482" s="259"/>
      <c r="S482" s="259"/>
      <c r="T482" s="129"/>
      <c r="U482" s="39">
        <f>SUM(U477:U481)</f>
        <v>1125.892711479554</v>
      </c>
      <c r="V482" s="81">
        <f>SUM(V477:V481)</f>
        <v>60</v>
      </c>
      <c r="W482" s="81">
        <f>SUM(W477:W481)</f>
        <v>60</v>
      </c>
      <c r="X482" s="81">
        <f>SUM(X477:X481)</f>
        <v>1500</v>
      </c>
      <c r="Y482" s="196">
        <f>SUM(Y477:Y481)</f>
        <v>2745.8927114795538</v>
      </c>
      <c r="Z482" s="38"/>
      <c r="AA482" s="38"/>
      <c r="AB482" s="38"/>
      <c r="AC482" s="38"/>
      <c r="AD482" s="38"/>
      <c r="AE482" s="176"/>
      <c r="AF482" s="182"/>
      <c r="AG482" s="9"/>
      <c r="AH482" s="13"/>
      <c r="AI482" s="13">
        <f>तेरीज!D74+0</f>
        <v>1125.892711479554</v>
      </c>
      <c r="AJ482" s="9"/>
      <c r="AK482" s="9"/>
      <c r="AL482" s="9"/>
      <c r="AM482" s="13"/>
      <c r="AN482" s="9"/>
      <c r="AO482" s="9"/>
      <c r="AP482" s="9"/>
      <c r="AQ482" s="9"/>
      <c r="AR482" s="9"/>
    </row>
    <row r="483" spans="2:44" ht="75" customHeight="1">
      <c r="B483" s="2">
        <v>348</v>
      </c>
      <c r="C483" s="35" t="s">
        <v>6</v>
      </c>
      <c r="D483" s="36"/>
      <c r="E483" s="2">
        <v>307</v>
      </c>
      <c r="F483" s="109" t="s">
        <v>1802</v>
      </c>
      <c r="G483" s="109" t="s">
        <v>1803</v>
      </c>
      <c r="H483" s="109" t="s">
        <v>1645</v>
      </c>
      <c r="I483" s="2">
        <v>2025</v>
      </c>
      <c r="J483" s="37">
        <v>19</v>
      </c>
      <c r="K483" s="37">
        <v>20</v>
      </c>
      <c r="L483" s="38">
        <f t="shared" si="584"/>
        <v>380</v>
      </c>
      <c r="M483" s="39">
        <f t="shared" si="585"/>
        <v>35.315985130111528</v>
      </c>
      <c r="N483" s="38">
        <v>750</v>
      </c>
      <c r="O483" s="2">
        <v>15708</v>
      </c>
      <c r="P483" s="39">
        <f t="shared" si="586"/>
        <v>581230.48327137553</v>
      </c>
      <c r="Q483" s="41">
        <v>1</v>
      </c>
      <c r="R483" s="39">
        <v>1</v>
      </c>
      <c r="S483" s="39">
        <f t="shared" si="587"/>
        <v>581230.48327137553</v>
      </c>
      <c r="T483" s="129">
        <v>0.85</v>
      </c>
      <c r="U483" s="39">
        <f t="shared" si="557"/>
        <v>494.0459107806692</v>
      </c>
      <c r="V483" s="2">
        <v>30</v>
      </c>
      <c r="W483" s="2">
        <v>30</v>
      </c>
      <c r="X483" s="2">
        <v>750</v>
      </c>
      <c r="Y483" s="196">
        <f>U483+V483+W483+X483</f>
        <v>1304.0459107806691</v>
      </c>
      <c r="Z483" s="38"/>
      <c r="AA483" s="38"/>
      <c r="AB483" s="38"/>
      <c r="AC483" s="38"/>
      <c r="AD483" s="38"/>
      <c r="AE483" s="175"/>
      <c r="AF483" s="185"/>
      <c r="AG483" s="14">
        <f t="shared" si="588"/>
        <v>16458</v>
      </c>
      <c r="AH483" s="15">
        <f>V483+0</f>
        <v>30</v>
      </c>
      <c r="AI483" s="15">
        <f t="shared" ref="AI483:AJ487" si="591">U483+0</f>
        <v>494.0459107806692</v>
      </c>
      <c r="AJ483" s="14">
        <f t="shared" si="591"/>
        <v>30</v>
      </c>
      <c r="AK483" s="14">
        <f>V483+0</f>
        <v>30</v>
      </c>
      <c r="AL483" s="14">
        <f>X483+0</f>
        <v>750</v>
      </c>
      <c r="AM483" s="15">
        <f t="shared" si="590"/>
        <v>1304.0459107806691</v>
      </c>
      <c r="AN483" s="14"/>
      <c r="AO483" s="14"/>
      <c r="AP483" s="14"/>
      <c r="AQ483" s="14"/>
      <c r="AR483" s="14"/>
    </row>
    <row r="484" spans="2:44" ht="75" customHeight="1">
      <c r="B484" s="2">
        <v>349</v>
      </c>
      <c r="C484" s="35" t="s">
        <v>6</v>
      </c>
      <c r="D484" s="36"/>
      <c r="E484" s="2">
        <v>308</v>
      </c>
      <c r="F484" s="109" t="s">
        <v>169</v>
      </c>
      <c r="G484" s="109" t="s">
        <v>748</v>
      </c>
      <c r="H484" s="109" t="s">
        <v>342</v>
      </c>
      <c r="I484" s="2">
        <v>2008</v>
      </c>
      <c r="J484" s="37">
        <v>18</v>
      </c>
      <c r="K484" s="37">
        <v>14</v>
      </c>
      <c r="L484" s="38">
        <f t="shared" si="584"/>
        <v>252</v>
      </c>
      <c r="M484" s="39">
        <f t="shared" si="585"/>
        <v>23.42007434944238</v>
      </c>
      <c r="N484" s="38">
        <v>750</v>
      </c>
      <c r="O484" s="2">
        <v>15708</v>
      </c>
      <c r="P484" s="39">
        <f t="shared" si="586"/>
        <v>385447.58364312269</v>
      </c>
      <c r="Q484" s="41">
        <v>0.8</v>
      </c>
      <c r="R484" s="39">
        <v>1</v>
      </c>
      <c r="S484" s="39">
        <f t="shared" si="587"/>
        <v>308358.06691449817</v>
      </c>
      <c r="T484" s="129">
        <v>0.85</v>
      </c>
      <c r="U484" s="39">
        <f t="shared" si="557"/>
        <v>262.10435687732343</v>
      </c>
      <c r="V484" s="2">
        <v>20</v>
      </c>
      <c r="W484" s="2">
        <v>20</v>
      </c>
      <c r="X484" s="2">
        <v>750</v>
      </c>
      <c r="Y484" s="196">
        <f>U484+V484+W484+X484</f>
        <v>1052.1043568773234</v>
      </c>
      <c r="Z484" s="38"/>
      <c r="AA484" s="38"/>
      <c r="AB484" s="38"/>
      <c r="AC484" s="38"/>
      <c r="AD484" s="38"/>
      <c r="AE484" s="175"/>
      <c r="AF484" s="185"/>
      <c r="AG484" s="14">
        <f t="shared" si="588"/>
        <v>16458</v>
      </c>
      <c r="AH484" s="15">
        <f>V484+0</f>
        <v>20</v>
      </c>
      <c r="AI484" s="15">
        <f t="shared" si="591"/>
        <v>262.10435687732343</v>
      </c>
      <c r="AJ484" s="14">
        <f t="shared" si="591"/>
        <v>20</v>
      </c>
      <c r="AK484" s="14">
        <f>V484+0</f>
        <v>20</v>
      </c>
      <c r="AL484" s="14">
        <f>X484+0</f>
        <v>750</v>
      </c>
      <c r="AM484" s="15">
        <f t="shared" si="590"/>
        <v>1052.1043568773234</v>
      </c>
      <c r="AN484" s="14"/>
      <c r="AO484" s="14"/>
      <c r="AP484" s="14"/>
      <c r="AQ484" s="14"/>
      <c r="AR484" s="14"/>
    </row>
    <row r="485" spans="2:44" ht="75" customHeight="1">
      <c r="B485" s="2">
        <v>350</v>
      </c>
      <c r="C485" s="35" t="s">
        <v>6</v>
      </c>
      <c r="D485" s="36"/>
      <c r="E485" s="2">
        <v>309</v>
      </c>
      <c r="F485" s="109" t="s">
        <v>169</v>
      </c>
      <c r="G485" s="109" t="s">
        <v>749</v>
      </c>
      <c r="H485" s="109" t="s">
        <v>342</v>
      </c>
      <c r="I485" s="2">
        <v>2008</v>
      </c>
      <c r="J485" s="37">
        <v>18</v>
      </c>
      <c r="K485" s="37">
        <v>14</v>
      </c>
      <c r="L485" s="38">
        <f t="shared" si="584"/>
        <v>252</v>
      </c>
      <c r="M485" s="39">
        <f t="shared" si="585"/>
        <v>23.42007434944238</v>
      </c>
      <c r="N485" s="38">
        <v>750</v>
      </c>
      <c r="O485" s="2">
        <v>15708</v>
      </c>
      <c r="P485" s="39">
        <f t="shared" si="586"/>
        <v>385447.58364312269</v>
      </c>
      <c r="Q485" s="41">
        <v>0.8</v>
      </c>
      <c r="R485" s="39">
        <v>1</v>
      </c>
      <c r="S485" s="39">
        <f t="shared" si="587"/>
        <v>308358.06691449817</v>
      </c>
      <c r="T485" s="129">
        <v>0.85</v>
      </c>
      <c r="U485" s="39">
        <f t="shared" si="557"/>
        <v>262.10435687732343</v>
      </c>
      <c r="V485" s="2">
        <v>20</v>
      </c>
      <c r="W485" s="2">
        <v>20</v>
      </c>
      <c r="X485" s="2">
        <v>750</v>
      </c>
      <c r="Y485" s="196">
        <f>U485+V485+W485+X485</f>
        <v>1052.1043568773234</v>
      </c>
      <c r="Z485" s="38"/>
      <c r="AA485" s="38"/>
      <c r="AB485" s="38"/>
      <c r="AC485" s="38"/>
      <c r="AD485" s="38"/>
      <c r="AE485" s="175"/>
      <c r="AF485" s="185"/>
      <c r="AG485" s="14">
        <f t="shared" si="588"/>
        <v>16458</v>
      </c>
      <c r="AH485" s="15">
        <f>V485+0</f>
        <v>20</v>
      </c>
      <c r="AI485" s="15">
        <f t="shared" si="591"/>
        <v>262.10435687732343</v>
      </c>
      <c r="AJ485" s="14">
        <f t="shared" si="591"/>
        <v>20</v>
      </c>
      <c r="AK485" s="14">
        <f>V485+0</f>
        <v>20</v>
      </c>
      <c r="AL485" s="14">
        <f>X485+0</f>
        <v>750</v>
      </c>
      <c r="AM485" s="15">
        <f t="shared" si="590"/>
        <v>1052.1043568773234</v>
      </c>
      <c r="AN485" s="14"/>
      <c r="AO485" s="14"/>
      <c r="AP485" s="14"/>
      <c r="AQ485" s="14"/>
      <c r="AR485" s="14"/>
    </row>
    <row r="486" spans="2:44" ht="75" customHeight="1">
      <c r="B486" s="2">
        <v>351</v>
      </c>
      <c r="C486" s="35" t="s">
        <v>94</v>
      </c>
      <c r="D486" s="36"/>
      <c r="E486" s="2">
        <v>310</v>
      </c>
      <c r="F486" s="109" t="s">
        <v>169</v>
      </c>
      <c r="G486" s="109" t="s">
        <v>750</v>
      </c>
      <c r="H486" s="109" t="s">
        <v>363</v>
      </c>
      <c r="I486" s="2">
        <v>2008</v>
      </c>
      <c r="J486" s="37">
        <v>18</v>
      </c>
      <c r="K486" s="37">
        <v>14</v>
      </c>
      <c r="L486" s="38">
        <f t="shared" si="584"/>
        <v>252</v>
      </c>
      <c r="M486" s="39">
        <f t="shared" si="585"/>
        <v>23.42007434944238</v>
      </c>
      <c r="N486" s="38">
        <v>750</v>
      </c>
      <c r="O486" s="2">
        <v>15708</v>
      </c>
      <c r="P486" s="39">
        <f t="shared" si="586"/>
        <v>385447.58364312269</v>
      </c>
      <c r="Q486" s="41">
        <v>0.8</v>
      </c>
      <c r="R486" s="39">
        <v>1</v>
      </c>
      <c r="S486" s="39">
        <f t="shared" si="587"/>
        <v>308358.06691449817</v>
      </c>
      <c r="T486" s="129">
        <v>0.85</v>
      </c>
      <c r="U486" s="39">
        <f t="shared" si="557"/>
        <v>262.10435687732343</v>
      </c>
      <c r="V486" s="2">
        <v>20</v>
      </c>
      <c r="W486" s="2">
        <v>20</v>
      </c>
      <c r="X486" s="2">
        <v>0</v>
      </c>
      <c r="Y486" s="196">
        <f>U486+V486+W486+X486</f>
        <v>302.10435687732343</v>
      </c>
      <c r="Z486" s="38"/>
      <c r="AA486" s="38"/>
      <c r="AB486" s="38"/>
      <c r="AC486" s="38"/>
      <c r="AD486" s="38"/>
      <c r="AE486" s="175"/>
      <c r="AF486" s="182"/>
      <c r="AG486" s="10">
        <f t="shared" si="588"/>
        <v>16458</v>
      </c>
      <c r="AH486" s="16">
        <f>V486+0</f>
        <v>20</v>
      </c>
      <c r="AI486" s="16">
        <f t="shared" si="591"/>
        <v>262.10435687732343</v>
      </c>
      <c r="AJ486" s="10">
        <f t="shared" si="591"/>
        <v>20</v>
      </c>
      <c r="AK486" s="10">
        <f>V486+0</f>
        <v>20</v>
      </c>
      <c r="AL486" s="10">
        <f>X486+0</f>
        <v>0</v>
      </c>
      <c r="AM486" s="16">
        <f t="shared" si="590"/>
        <v>302.10435687732343</v>
      </c>
    </row>
    <row r="487" spans="2:44" ht="75" customHeight="1">
      <c r="B487" s="2">
        <v>352</v>
      </c>
      <c r="C487" s="35" t="s">
        <v>6</v>
      </c>
      <c r="D487" s="36"/>
      <c r="E487" s="2">
        <v>311</v>
      </c>
      <c r="F487" s="109" t="s">
        <v>169</v>
      </c>
      <c r="G487" s="109" t="s">
        <v>751</v>
      </c>
      <c r="H487" s="109" t="s">
        <v>367</v>
      </c>
      <c r="I487" s="2">
        <v>2006</v>
      </c>
      <c r="J487" s="37">
        <v>24</v>
      </c>
      <c r="K487" s="37">
        <v>35</v>
      </c>
      <c r="L487" s="38">
        <f t="shared" si="584"/>
        <v>840</v>
      </c>
      <c r="M487" s="39">
        <f t="shared" si="585"/>
        <v>78.066914498141259</v>
      </c>
      <c r="N487" s="38">
        <v>750</v>
      </c>
      <c r="O487" s="2">
        <v>15708</v>
      </c>
      <c r="P487" s="39">
        <f t="shared" si="586"/>
        <v>1284825.2788104089</v>
      </c>
      <c r="Q487" s="41">
        <v>0.8</v>
      </c>
      <c r="R487" s="39">
        <v>1</v>
      </c>
      <c r="S487" s="39">
        <f t="shared" si="587"/>
        <v>1027860.2230483271</v>
      </c>
      <c r="T487" s="129">
        <v>0.85</v>
      </c>
      <c r="U487" s="39">
        <f t="shared" si="557"/>
        <v>873.68118959107801</v>
      </c>
      <c r="V487" s="2">
        <v>40</v>
      </c>
      <c r="W487" s="2">
        <v>40</v>
      </c>
      <c r="X487" s="2">
        <v>750</v>
      </c>
      <c r="Y487" s="196">
        <f>U487+V487+W487+X487</f>
        <v>1703.681189591078</v>
      </c>
      <c r="Z487" s="38"/>
      <c r="AA487" s="38"/>
      <c r="AB487" s="38"/>
      <c r="AC487" s="38"/>
      <c r="AD487" s="38"/>
      <c r="AE487" s="175"/>
      <c r="AF487" s="182"/>
      <c r="AG487" s="10">
        <f t="shared" si="588"/>
        <v>16458</v>
      </c>
      <c r="AH487" s="16">
        <f>V487+0</f>
        <v>40</v>
      </c>
      <c r="AI487" s="16">
        <f t="shared" si="591"/>
        <v>873.68118959107801</v>
      </c>
      <c r="AJ487" s="10">
        <f t="shared" si="591"/>
        <v>40</v>
      </c>
      <c r="AK487" s="10">
        <f>V487+0</f>
        <v>40</v>
      </c>
      <c r="AL487" s="10">
        <f>X487+0</f>
        <v>750</v>
      </c>
      <c r="AM487" s="16">
        <f t="shared" si="590"/>
        <v>1703.681189591078</v>
      </c>
    </row>
    <row r="488" spans="2:44" ht="75" customHeight="1">
      <c r="B488" s="259" t="s">
        <v>915</v>
      </c>
      <c r="C488" s="259"/>
      <c r="D488" s="259"/>
      <c r="E488" s="259"/>
      <c r="F488" s="259"/>
      <c r="G488" s="259"/>
      <c r="H488" s="259"/>
      <c r="I488" s="259"/>
      <c r="J488" s="259"/>
      <c r="K488" s="259"/>
      <c r="L488" s="259"/>
      <c r="M488" s="259"/>
      <c r="N488" s="259"/>
      <c r="O488" s="259"/>
      <c r="P488" s="259"/>
      <c r="Q488" s="259"/>
      <c r="R488" s="259"/>
      <c r="S488" s="259"/>
      <c r="T488" s="129"/>
      <c r="U488" s="39">
        <f>SUM(U483:U487)</f>
        <v>2154.0401710037177</v>
      </c>
      <c r="V488" s="81">
        <f>SUM(V483:V487)</f>
        <v>130</v>
      </c>
      <c r="W488" s="81">
        <f>SUM(W483:W487)</f>
        <v>130</v>
      </c>
      <c r="X488" s="81">
        <f>SUM(X483:X487)</f>
        <v>3000</v>
      </c>
      <c r="Y488" s="196">
        <f>SUM(Y483:Y487)</f>
        <v>5414.0401710037177</v>
      </c>
      <c r="Z488" s="38"/>
      <c r="AA488" s="38"/>
      <c r="AB488" s="38"/>
      <c r="AC488" s="38"/>
      <c r="AD488" s="38"/>
      <c r="AE488" s="175"/>
      <c r="AF488" s="182"/>
      <c r="AG488" s="10"/>
      <c r="AH488" s="16"/>
      <c r="AI488" s="16">
        <f>तेरीज!D75+0</f>
        <v>2154.0401710037177</v>
      </c>
      <c r="AJ488" s="10"/>
      <c r="AK488" s="10"/>
      <c r="AL488" s="10"/>
      <c r="AM488" s="16"/>
    </row>
    <row r="489" spans="2:44" ht="75" customHeight="1">
      <c r="B489" s="2">
        <v>353</v>
      </c>
      <c r="C489" s="35" t="s">
        <v>107</v>
      </c>
      <c r="D489" s="36"/>
      <c r="E489" s="2">
        <v>312</v>
      </c>
      <c r="F489" s="109" t="s">
        <v>752</v>
      </c>
      <c r="G489" s="109" t="s">
        <v>7</v>
      </c>
      <c r="H489" s="109" t="s">
        <v>368</v>
      </c>
      <c r="I489" s="2">
        <v>2006</v>
      </c>
      <c r="J489" s="37">
        <v>30</v>
      </c>
      <c r="K489" s="37">
        <v>30</v>
      </c>
      <c r="L489" s="38">
        <f t="shared" si="584"/>
        <v>900</v>
      </c>
      <c r="M489" s="39">
        <f t="shared" si="585"/>
        <v>83.643122676579921</v>
      </c>
      <c r="N489" s="38">
        <v>750</v>
      </c>
      <c r="O489" s="2">
        <v>15708</v>
      </c>
      <c r="P489" s="39">
        <f t="shared" si="586"/>
        <v>1376598.5130111524</v>
      </c>
      <c r="Q489" s="41">
        <v>0.8</v>
      </c>
      <c r="R489" s="39">
        <v>1</v>
      </c>
      <c r="S489" s="39">
        <f t="shared" si="587"/>
        <v>1101278.8104089219</v>
      </c>
      <c r="T489" s="129">
        <v>0.85</v>
      </c>
      <c r="U489" s="39">
        <f t="shared" si="557"/>
        <v>936.08698884758348</v>
      </c>
      <c r="V489" s="2">
        <v>0</v>
      </c>
      <c r="W489" s="2">
        <v>0</v>
      </c>
      <c r="X489" s="2">
        <v>0</v>
      </c>
      <c r="Y489" s="196">
        <f t="shared" ref="Y489:Y494" si="592">U489+V489+W489+X489</f>
        <v>936.08698884758348</v>
      </c>
      <c r="Z489" s="38"/>
      <c r="AA489" s="38"/>
      <c r="AB489" s="38"/>
      <c r="AC489" s="38"/>
      <c r="AD489" s="38"/>
      <c r="AE489" s="175"/>
      <c r="AF489" s="182"/>
      <c r="AG489" s="10">
        <f t="shared" si="588"/>
        <v>16458</v>
      </c>
      <c r="AH489" s="16">
        <f t="shared" ref="AH489:AH494" si="593">V489+0</f>
        <v>0</v>
      </c>
      <c r="AI489" s="16">
        <f t="shared" ref="AI489:AJ494" si="594">U489+0</f>
        <v>936.08698884758348</v>
      </c>
      <c r="AJ489" s="10">
        <f t="shared" si="594"/>
        <v>0</v>
      </c>
      <c r="AK489" s="10">
        <f t="shared" ref="AK489:AK494" si="595">V489+0</f>
        <v>0</v>
      </c>
      <c r="AL489" s="10">
        <f t="shared" ref="AL489:AL494" si="596">X489+0</f>
        <v>0</v>
      </c>
      <c r="AM489" s="16">
        <f t="shared" si="590"/>
        <v>936.08698884758348</v>
      </c>
    </row>
    <row r="490" spans="2:44" ht="75" customHeight="1">
      <c r="B490" s="2">
        <v>354</v>
      </c>
      <c r="C490" s="35" t="s">
        <v>108</v>
      </c>
      <c r="D490" s="36"/>
      <c r="E490" s="2">
        <v>314</v>
      </c>
      <c r="F490" s="109" t="s">
        <v>753</v>
      </c>
      <c r="G490" s="109" t="s">
        <v>7</v>
      </c>
      <c r="H490" s="109" t="s">
        <v>369</v>
      </c>
      <c r="I490" s="2">
        <v>2009</v>
      </c>
      <c r="J490" s="37">
        <v>10</v>
      </c>
      <c r="K490" s="37">
        <v>20</v>
      </c>
      <c r="L490" s="38">
        <f t="shared" si="584"/>
        <v>200</v>
      </c>
      <c r="M490" s="39">
        <f t="shared" si="585"/>
        <v>18.587360594795541</v>
      </c>
      <c r="N490" s="38">
        <v>750</v>
      </c>
      <c r="O490" s="2">
        <v>15708</v>
      </c>
      <c r="P490" s="39">
        <f t="shared" si="586"/>
        <v>305910.780669145</v>
      </c>
      <c r="Q490" s="41">
        <v>0.8</v>
      </c>
      <c r="R490" s="39">
        <v>1</v>
      </c>
      <c r="S490" s="39">
        <f t="shared" si="587"/>
        <v>244728.62453531602</v>
      </c>
      <c r="T490" s="129">
        <v>0.85</v>
      </c>
      <c r="U490" s="39">
        <f t="shared" si="557"/>
        <v>208.01933085501861</v>
      </c>
      <c r="V490" s="2">
        <v>0</v>
      </c>
      <c r="W490" s="2">
        <v>0</v>
      </c>
      <c r="X490" s="2">
        <v>0</v>
      </c>
      <c r="Y490" s="196">
        <f t="shared" si="592"/>
        <v>208.01933085501861</v>
      </c>
      <c r="Z490" s="38"/>
      <c r="AA490" s="38"/>
      <c r="AB490" s="38"/>
      <c r="AC490" s="38"/>
      <c r="AD490" s="38"/>
      <c r="AE490" s="175"/>
      <c r="AF490" s="182"/>
      <c r="AG490" s="10">
        <f t="shared" si="588"/>
        <v>16458</v>
      </c>
      <c r="AH490" s="16">
        <f t="shared" si="593"/>
        <v>0</v>
      </c>
      <c r="AI490" s="16">
        <f t="shared" si="594"/>
        <v>208.01933085501861</v>
      </c>
      <c r="AJ490" s="10">
        <f t="shared" si="594"/>
        <v>0</v>
      </c>
      <c r="AK490" s="10">
        <f t="shared" si="595"/>
        <v>0</v>
      </c>
      <c r="AL490" s="10">
        <f t="shared" si="596"/>
        <v>0</v>
      </c>
      <c r="AM490" s="16">
        <f t="shared" si="590"/>
        <v>208.01933085501861</v>
      </c>
    </row>
    <row r="491" spans="2:44" ht="75" customHeight="1">
      <c r="B491" s="2">
        <v>355</v>
      </c>
      <c r="C491" s="35" t="s">
        <v>6</v>
      </c>
      <c r="D491" s="36"/>
      <c r="E491" s="2">
        <v>316</v>
      </c>
      <c r="F491" s="109" t="s">
        <v>1292</v>
      </c>
      <c r="G491" s="109" t="s">
        <v>7</v>
      </c>
      <c r="H491" s="109" t="s">
        <v>353</v>
      </c>
      <c r="I491" s="2">
        <v>2009</v>
      </c>
      <c r="J491" s="37">
        <v>25</v>
      </c>
      <c r="K491" s="37">
        <v>18</v>
      </c>
      <c r="L491" s="38">
        <f t="shared" si="584"/>
        <v>450</v>
      </c>
      <c r="M491" s="39">
        <f t="shared" si="585"/>
        <v>41.82156133828996</v>
      </c>
      <c r="N491" s="38">
        <v>750</v>
      </c>
      <c r="O491" s="2">
        <v>15708</v>
      </c>
      <c r="P491" s="39">
        <f t="shared" si="586"/>
        <v>688299.2565055762</v>
      </c>
      <c r="Q491" s="41">
        <v>0.9</v>
      </c>
      <c r="R491" s="39">
        <v>1</v>
      </c>
      <c r="S491" s="39">
        <f t="shared" si="587"/>
        <v>619469.33085501858</v>
      </c>
      <c r="T491" s="129">
        <v>0.85</v>
      </c>
      <c r="U491" s="39">
        <f t="shared" si="557"/>
        <v>526.54893122676583</v>
      </c>
      <c r="V491" s="2">
        <v>30</v>
      </c>
      <c r="W491" s="2">
        <v>30</v>
      </c>
      <c r="X491" s="2">
        <v>0</v>
      </c>
      <c r="Y491" s="196">
        <f t="shared" si="592"/>
        <v>586.54893122676583</v>
      </c>
      <c r="Z491" s="38"/>
      <c r="AA491" s="38"/>
      <c r="AB491" s="38"/>
      <c r="AC491" s="38"/>
      <c r="AD491" s="38"/>
      <c r="AE491" s="176" t="s">
        <v>1479</v>
      </c>
      <c r="AF491" s="185"/>
      <c r="AG491" s="14">
        <f t="shared" si="588"/>
        <v>16458</v>
      </c>
      <c r="AH491" s="15">
        <f t="shared" si="593"/>
        <v>30</v>
      </c>
      <c r="AI491" s="15">
        <f t="shared" si="594"/>
        <v>526.54893122676583</v>
      </c>
      <c r="AJ491" s="14">
        <f t="shared" si="594"/>
        <v>30</v>
      </c>
      <c r="AK491" s="14">
        <f t="shared" si="595"/>
        <v>30</v>
      </c>
      <c r="AL491" s="14">
        <f t="shared" si="596"/>
        <v>0</v>
      </c>
      <c r="AM491" s="15">
        <f t="shared" si="590"/>
        <v>586.54893122676583</v>
      </c>
      <c r="AN491" s="14"/>
      <c r="AO491" s="14"/>
      <c r="AP491" s="14"/>
      <c r="AQ491" s="14"/>
      <c r="AR491" s="14"/>
    </row>
    <row r="492" spans="2:44" ht="75" customHeight="1">
      <c r="B492" s="2">
        <v>356</v>
      </c>
      <c r="C492" s="35" t="s">
        <v>6</v>
      </c>
      <c r="D492" s="36"/>
      <c r="E492" s="2">
        <v>317</v>
      </c>
      <c r="F492" s="109" t="s">
        <v>754</v>
      </c>
      <c r="G492" s="109" t="s">
        <v>7</v>
      </c>
      <c r="H492" s="109" t="s">
        <v>370</v>
      </c>
      <c r="I492" s="2">
        <v>2009</v>
      </c>
      <c r="J492" s="37">
        <v>10</v>
      </c>
      <c r="K492" s="37">
        <v>25</v>
      </c>
      <c r="L492" s="38">
        <f t="shared" si="584"/>
        <v>250</v>
      </c>
      <c r="M492" s="39">
        <f t="shared" si="585"/>
        <v>23.234200743494423</v>
      </c>
      <c r="N492" s="38">
        <v>750</v>
      </c>
      <c r="O492" s="2">
        <v>15708</v>
      </c>
      <c r="P492" s="39">
        <f t="shared" si="586"/>
        <v>382388.4758364312</v>
      </c>
      <c r="Q492" s="41">
        <v>0.9</v>
      </c>
      <c r="R492" s="39">
        <v>1</v>
      </c>
      <c r="S492" s="39">
        <f t="shared" si="587"/>
        <v>344149.6282527881</v>
      </c>
      <c r="T492" s="129">
        <v>0.85</v>
      </c>
      <c r="U492" s="39">
        <f t="shared" si="557"/>
        <v>292.52718401486987</v>
      </c>
      <c r="V492" s="2">
        <v>20</v>
      </c>
      <c r="W492" s="2">
        <v>20</v>
      </c>
      <c r="X492" s="2">
        <v>0</v>
      </c>
      <c r="Y492" s="196">
        <f t="shared" si="592"/>
        <v>332.52718401486987</v>
      </c>
      <c r="Z492" s="38"/>
      <c r="AA492" s="38"/>
      <c r="AB492" s="38"/>
      <c r="AC492" s="38"/>
      <c r="AD492" s="38"/>
      <c r="AF492" s="185"/>
      <c r="AG492" s="14">
        <f t="shared" si="588"/>
        <v>16458</v>
      </c>
      <c r="AH492" s="15">
        <f t="shared" si="593"/>
        <v>20</v>
      </c>
      <c r="AI492" s="15">
        <f t="shared" si="594"/>
        <v>292.52718401486987</v>
      </c>
      <c r="AJ492" s="14">
        <f t="shared" si="594"/>
        <v>20</v>
      </c>
      <c r="AK492" s="14">
        <f t="shared" si="595"/>
        <v>20</v>
      </c>
      <c r="AL492" s="14">
        <f t="shared" si="596"/>
        <v>0</v>
      </c>
      <c r="AM492" s="15">
        <f t="shared" si="590"/>
        <v>332.52718401486987</v>
      </c>
      <c r="AN492" s="14"/>
      <c r="AO492" s="14"/>
      <c r="AP492" s="14"/>
      <c r="AQ492" s="14"/>
      <c r="AR492" s="14"/>
    </row>
    <row r="493" spans="2:44" ht="63.6" customHeight="1">
      <c r="B493" s="2">
        <v>357</v>
      </c>
      <c r="C493" s="35" t="s">
        <v>6</v>
      </c>
      <c r="D493" s="36"/>
      <c r="E493" s="2" t="s">
        <v>1546</v>
      </c>
      <c r="F493" s="109" t="s">
        <v>1544</v>
      </c>
      <c r="G493" s="109" t="s">
        <v>7</v>
      </c>
      <c r="H493" s="109" t="s">
        <v>353</v>
      </c>
      <c r="I493" s="2">
        <v>2001</v>
      </c>
      <c r="J493" s="37">
        <v>17.5</v>
      </c>
      <c r="K493" s="37">
        <v>30</v>
      </c>
      <c r="L493" s="38">
        <f t="shared" ref="L493" si="597">J493*K493</f>
        <v>525</v>
      </c>
      <c r="M493" s="39">
        <f t="shared" ref="M493" si="598">L493/10.76</f>
        <v>48.791821561338288</v>
      </c>
      <c r="N493" s="38">
        <v>750</v>
      </c>
      <c r="O493" s="2">
        <v>15708</v>
      </c>
      <c r="P493" s="39">
        <f t="shared" ref="P493" si="599">M493*AG493</f>
        <v>803015.79925650556</v>
      </c>
      <c r="Q493" s="41">
        <v>0.8</v>
      </c>
      <c r="R493" s="39">
        <v>1</v>
      </c>
      <c r="S493" s="39">
        <f t="shared" ref="S493" si="600">M493*AG493*Q493*R493</f>
        <v>642412.63940520445</v>
      </c>
      <c r="T493" s="129">
        <v>0.85</v>
      </c>
      <c r="U493" s="39">
        <f t="shared" ref="U493" si="601">S493/1000*T493</f>
        <v>546.05074349442373</v>
      </c>
      <c r="V493" s="2">
        <v>30</v>
      </c>
      <c r="W493" s="2">
        <v>30</v>
      </c>
      <c r="X493" s="2">
        <v>0</v>
      </c>
      <c r="Y493" s="196">
        <f t="shared" si="592"/>
        <v>606.05074349442373</v>
      </c>
      <c r="Z493" s="38"/>
      <c r="AA493" s="38"/>
      <c r="AB493" s="38"/>
      <c r="AC493" s="38"/>
      <c r="AD493" s="38"/>
      <c r="AE493" s="176" t="s">
        <v>1548</v>
      </c>
      <c r="AF493" s="185"/>
      <c r="AG493" s="14">
        <f t="shared" ref="AG493" si="602">SUM(N493:O493)</f>
        <v>16458</v>
      </c>
      <c r="AH493" s="15">
        <f t="shared" si="593"/>
        <v>30</v>
      </c>
      <c r="AI493" s="15">
        <f t="shared" ref="AI493" si="603">U493+0</f>
        <v>546.05074349442373</v>
      </c>
      <c r="AJ493" s="14">
        <f t="shared" ref="AJ493" si="604">V493+0</f>
        <v>30</v>
      </c>
      <c r="AK493" s="14">
        <f t="shared" si="595"/>
        <v>30</v>
      </c>
      <c r="AL493" s="14">
        <f t="shared" si="596"/>
        <v>0</v>
      </c>
      <c r="AM493" s="15">
        <f t="shared" ref="AM493" si="605">AI493+AJ493+AK493+AL493</f>
        <v>606.05074349442373</v>
      </c>
      <c r="AN493" s="14"/>
      <c r="AO493" s="14"/>
      <c r="AP493" s="14"/>
      <c r="AQ493" s="14"/>
      <c r="AR493" s="14"/>
    </row>
    <row r="494" spans="2:44" ht="75" customHeight="1">
      <c r="B494" s="2">
        <v>357</v>
      </c>
      <c r="C494" s="35" t="s">
        <v>6</v>
      </c>
      <c r="D494" s="36"/>
      <c r="E494" s="2" t="s">
        <v>1547</v>
      </c>
      <c r="F494" s="109" t="s">
        <v>1545</v>
      </c>
      <c r="G494" s="109" t="s">
        <v>7</v>
      </c>
      <c r="H494" s="109" t="s">
        <v>353</v>
      </c>
      <c r="I494" s="2">
        <v>2001</v>
      </c>
      <c r="J494" s="37">
        <v>17</v>
      </c>
      <c r="K494" s="37">
        <v>30</v>
      </c>
      <c r="L494" s="38">
        <f t="shared" si="584"/>
        <v>510</v>
      </c>
      <c r="M494" s="39">
        <f t="shared" si="585"/>
        <v>47.397769516728623</v>
      </c>
      <c r="N494" s="38">
        <v>750</v>
      </c>
      <c r="O494" s="2">
        <v>15708</v>
      </c>
      <c r="P494" s="39">
        <f t="shared" si="586"/>
        <v>780072.49070631969</v>
      </c>
      <c r="Q494" s="41">
        <v>0.8</v>
      </c>
      <c r="R494" s="39">
        <v>1</v>
      </c>
      <c r="S494" s="39">
        <f t="shared" si="587"/>
        <v>624057.99256505573</v>
      </c>
      <c r="T494" s="129">
        <v>0.85</v>
      </c>
      <c r="U494" s="39">
        <f t="shared" si="557"/>
        <v>530.44929368029739</v>
      </c>
      <c r="V494" s="2">
        <v>30</v>
      </c>
      <c r="W494" s="2">
        <v>30</v>
      </c>
      <c r="X494" s="2">
        <v>750</v>
      </c>
      <c r="Y494" s="196">
        <f t="shared" si="592"/>
        <v>1340.4492936802974</v>
      </c>
      <c r="Z494" s="38"/>
      <c r="AA494" s="38"/>
      <c r="AB494" s="38"/>
      <c r="AC494" s="38"/>
      <c r="AD494" s="38"/>
      <c r="AE494" s="176" t="s">
        <v>1548</v>
      </c>
      <c r="AF494" s="185"/>
      <c r="AG494" s="14">
        <f t="shared" si="588"/>
        <v>16458</v>
      </c>
      <c r="AH494" s="15">
        <f t="shared" si="593"/>
        <v>30</v>
      </c>
      <c r="AI494" s="15">
        <f t="shared" si="594"/>
        <v>530.44929368029739</v>
      </c>
      <c r="AJ494" s="14">
        <f t="shared" si="594"/>
        <v>30</v>
      </c>
      <c r="AK494" s="14">
        <f t="shared" si="595"/>
        <v>30</v>
      </c>
      <c r="AL494" s="14">
        <f t="shared" si="596"/>
        <v>750</v>
      </c>
      <c r="AM494" s="15">
        <f t="shared" si="590"/>
        <v>1340.4492936802974</v>
      </c>
      <c r="AN494" s="14"/>
      <c r="AO494" s="14"/>
      <c r="AP494" s="14"/>
      <c r="AQ494" s="14"/>
      <c r="AR494" s="14"/>
    </row>
    <row r="495" spans="2:44" ht="75" customHeight="1">
      <c r="B495" s="259" t="s">
        <v>915</v>
      </c>
      <c r="C495" s="259"/>
      <c r="D495" s="259"/>
      <c r="E495" s="259"/>
      <c r="F495" s="259"/>
      <c r="G495" s="259"/>
      <c r="H495" s="259"/>
      <c r="I495" s="259"/>
      <c r="J495" s="259"/>
      <c r="K495" s="259"/>
      <c r="L495" s="259"/>
      <c r="M495" s="259"/>
      <c r="N495" s="259"/>
      <c r="O495" s="259"/>
      <c r="P495" s="259"/>
      <c r="Q495" s="259"/>
      <c r="R495" s="259"/>
      <c r="S495" s="259"/>
      <c r="T495" s="129"/>
      <c r="U495" s="39">
        <f>SUM(U489:U494)</f>
        <v>3039.6824721189587</v>
      </c>
      <c r="V495" s="81">
        <f>SUM(V489:V494)</f>
        <v>110</v>
      </c>
      <c r="W495" s="81">
        <f>SUM(W489:W494)</f>
        <v>110</v>
      </c>
      <c r="X495" s="81">
        <f>SUM(X489:X494)</f>
        <v>750</v>
      </c>
      <c r="Y495" s="196">
        <f>SUM(Y489:Y494)</f>
        <v>4009.6824721189587</v>
      </c>
      <c r="Z495" s="38"/>
      <c r="AA495" s="38"/>
      <c r="AB495" s="38"/>
      <c r="AC495" s="38"/>
      <c r="AD495" s="38"/>
      <c r="AE495" s="175"/>
      <c r="AF495" s="185"/>
      <c r="AG495" s="14"/>
      <c r="AH495" s="15"/>
      <c r="AI495" s="15">
        <f>तेरीज!D76+0</f>
        <v>3039.6824721189587</v>
      </c>
      <c r="AJ495" s="14"/>
      <c r="AK495" s="14"/>
      <c r="AL495" s="14"/>
      <c r="AM495" s="15"/>
      <c r="AN495" s="14"/>
      <c r="AO495" s="14"/>
      <c r="AP495" s="14"/>
      <c r="AQ495" s="14"/>
      <c r="AR495" s="14"/>
    </row>
    <row r="496" spans="2:44" ht="75" customHeight="1">
      <c r="B496" s="2">
        <v>358</v>
      </c>
      <c r="C496" s="35" t="s">
        <v>6</v>
      </c>
      <c r="D496" s="36"/>
      <c r="E496" s="2">
        <v>319</v>
      </c>
      <c r="F496" s="109" t="s">
        <v>755</v>
      </c>
      <c r="G496" s="109" t="s">
        <v>7</v>
      </c>
      <c r="H496" s="109" t="s">
        <v>352</v>
      </c>
      <c r="I496" s="2">
        <v>2001</v>
      </c>
      <c r="J496" s="37">
        <v>35</v>
      </c>
      <c r="K496" s="37">
        <v>30</v>
      </c>
      <c r="L496" s="38">
        <f t="shared" si="584"/>
        <v>1050</v>
      </c>
      <c r="M496" s="39">
        <f t="shared" si="585"/>
        <v>97.583643122676577</v>
      </c>
      <c r="N496" s="38">
        <v>750</v>
      </c>
      <c r="O496" s="2">
        <v>11088</v>
      </c>
      <c r="P496" s="39">
        <f t="shared" si="586"/>
        <v>1155195.1672862454</v>
      </c>
      <c r="Q496" s="41">
        <v>0.85</v>
      </c>
      <c r="R496" s="39">
        <v>1</v>
      </c>
      <c r="S496" s="39">
        <f t="shared" si="587"/>
        <v>981915.89219330857</v>
      </c>
      <c r="T496" s="129">
        <v>0.75</v>
      </c>
      <c r="U496" s="39">
        <f t="shared" si="557"/>
        <v>736.4369191449814</v>
      </c>
      <c r="V496" s="2">
        <v>40</v>
      </c>
      <c r="W496" s="2">
        <v>40</v>
      </c>
      <c r="X496" s="2">
        <v>750</v>
      </c>
      <c r="Y496" s="196">
        <f>U496+V496+W496+X496</f>
        <v>1566.4369191449814</v>
      </c>
      <c r="Z496" s="38"/>
      <c r="AA496" s="38"/>
      <c r="AB496" s="38"/>
      <c r="AC496" s="38"/>
      <c r="AD496" s="38"/>
      <c r="AE496" s="175"/>
      <c r="AF496" s="185"/>
      <c r="AG496" s="14">
        <f t="shared" si="588"/>
        <v>11838</v>
      </c>
      <c r="AH496" s="15">
        <f>V496+0</f>
        <v>40</v>
      </c>
      <c r="AI496" s="15">
        <f t="shared" ref="AI496:AJ500" si="606">U496+0</f>
        <v>736.4369191449814</v>
      </c>
      <c r="AJ496" s="14">
        <f t="shared" si="606"/>
        <v>40</v>
      </c>
      <c r="AK496" s="14">
        <f>V496+0</f>
        <v>40</v>
      </c>
      <c r="AL496" s="14">
        <f>X496+0</f>
        <v>750</v>
      </c>
      <c r="AM496" s="15">
        <f t="shared" si="590"/>
        <v>1566.4369191449814</v>
      </c>
      <c r="AN496" s="14"/>
      <c r="AO496" s="14"/>
      <c r="AP496" s="14"/>
      <c r="AQ496" s="14"/>
      <c r="AR496" s="14"/>
    </row>
    <row r="497" spans="2:44" ht="75" customHeight="1">
      <c r="B497" s="2">
        <v>359</v>
      </c>
      <c r="C497" s="35" t="s">
        <v>6</v>
      </c>
      <c r="D497" s="36"/>
      <c r="E497" s="2">
        <v>320</v>
      </c>
      <c r="F497" s="109" t="s">
        <v>756</v>
      </c>
      <c r="G497" s="109" t="s">
        <v>7</v>
      </c>
      <c r="H497" s="109" t="s">
        <v>371</v>
      </c>
      <c r="I497" s="2">
        <v>2007</v>
      </c>
      <c r="J497" s="37">
        <v>18</v>
      </c>
      <c r="K497" s="37">
        <v>18</v>
      </c>
      <c r="L497" s="38">
        <f t="shared" si="584"/>
        <v>324</v>
      </c>
      <c r="M497" s="39">
        <f t="shared" si="585"/>
        <v>30.111524163568774</v>
      </c>
      <c r="N497" s="38">
        <v>750</v>
      </c>
      <c r="O497" s="2">
        <v>11088</v>
      </c>
      <c r="P497" s="39">
        <f t="shared" si="586"/>
        <v>356460.22304832714</v>
      </c>
      <c r="Q497" s="41">
        <v>0.85</v>
      </c>
      <c r="R497" s="39">
        <v>1</v>
      </c>
      <c r="S497" s="39">
        <f t="shared" si="587"/>
        <v>302991.18959107809</v>
      </c>
      <c r="T497" s="129">
        <v>0.75</v>
      </c>
      <c r="U497" s="39">
        <f t="shared" si="557"/>
        <v>227.24339219330855</v>
      </c>
      <c r="V497" s="2">
        <v>30</v>
      </c>
      <c r="W497" s="2">
        <v>30</v>
      </c>
      <c r="X497" s="2">
        <v>750</v>
      </c>
      <c r="Y497" s="196">
        <f>U497+V497+W497+X497</f>
        <v>1037.2433921933084</v>
      </c>
      <c r="Z497" s="38"/>
      <c r="AA497" s="38"/>
      <c r="AB497" s="38"/>
      <c r="AC497" s="38"/>
      <c r="AD497" s="38"/>
      <c r="AE497" s="175"/>
      <c r="AF497" s="182"/>
      <c r="AG497" s="10">
        <f t="shared" si="588"/>
        <v>11838</v>
      </c>
      <c r="AH497" s="16">
        <f>V497+0</f>
        <v>30</v>
      </c>
      <c r="AI497" s="16">
        <f t="shared" si="606"/>
        <v>227.24339219330855</v>
      </c>
      <c r="AJ497" s="10">
        <f t="shared" si="606"/>
        <v>30</v>
      </c>
      <c r="AK497" s="10">
        <f>V497+0</f>
        <v>30</v>
      </c>
      <c r="AL497" s="10">
        <f>X497+0</f>
        <v>750</v>
      </c>
      <c r="AM497" s="16">
        <f t="shared" si="590"/>
        <v>1037.2433921933084</v>
      </c>
    </row>
    <row r="498" spans="2:44" ht="75" customHeight="1">
      <c r="B498" s="2">
        <v>360</v>
      </c>
      <c r="C498" s="35" t="s">
        <v>6</v>
      </c>
      <c r="D498" s="36"/>
      <c r="E498" s="2">
        <v>321</v>
      </c>
      <c r="F498" s="109" t="s">
        <v>757</v>
      </c>
      <c r="G498" s="109" t="s">
        <v>7</v>
      </c>
      <c r="H498" s="109" t="s">
        <v>372</v>
      </c>
      <c r="I498" s="2">
        <v>2009</v>
      </c>
      <c r="J498" s="37">
        <v>65</v>
      </c>
      <c r="K498" s="37">
        <v>65</v>
      </c>
      <c r="L498" s="38">
        <f t="shared" si="584"/>
        <v>4225</v>
      </c>
      <c r="M498" s="39">
        <f t="shared" si="585"/>
        <v>392.65799256505579</v>
      </c>
      <c r="N498" s="81">
        <v>750</v>
      </c>
      <c r="O498" s="2">
        <v>0</v>
      </c>
      <c r="P498" s="39">
        <f t="shared" si="586"/>
        <v>294493.49442379182</v>
      </c>
      <c r="Q498" s="41">
        <v>1</v>
      </c>
      <c r="R498" s="39">
        <v>1</v>
      </c>
      <c r="S498" s="39">
        <f t="shared" si="587"/>
        <v>294493.49442379182</v>
      </c>
      <c r="T498" s="129">
        <v>1.6</v>
      </c>
      <c r="U498" s="39">
        <f t="shared" si="557"/>
        <v>471.189591078067</v>
      </c>
      <c r="V498" s="2">
        <v>0</v>
      </c>
      <c r="W498" s="2">
        <v>0</v>
      </c>
      <c r="X498" s="2">
        <v>0</v>
      </c>
      <c r="Y498" s="196">
        <f>U498+V498+W498+X498</f>
        <v>471.189591078067</v>
      </c>
      <c r="Z498" s="38"/>
      <c r="AA498" s="38"/>
      <c r="AB498" s="38"/>
      <c r="AC498" s="38"/>
      <c r="AD498" s="38"/>
      <c r="AE498" s="175"/>
      <c r="AF498" s="182"/>
      <c r="AG498" s="10">
        <f t="shared" si="588"/>
        <v>750</v>
      </c>
      <c r="AH498" s="16">
        <f>V498+0</f>
        <v>0</v>
      </c>
      <c r="AI498" s="16">
        <f t="shared" si="606"/>
        <v>471.189591078067</v>
      </c>
      <c r="AJ498" s="10">
        <f t="shared" si="606"/>
        <v>0</v>
      </c>
      <c r="AK498" s="10">
        <f>V498+0</f>
        <v>0</v>
      </c>
      <c r="AL498" s="10">
        <f>X498+0</f>
        <v>0</v>
      </c>
      <c r="AM498" s="16">
        <f t="shared" si="590"/>
        <v>471.189591078067</v>
      </c>
    </row>
    <row r="499" spans="2:44" ht="75" customHeight="1">
      <c r="B499" s="2">
        <v>361</v>
      </c>
      <c r="C499" s="35" t="s">
        <v>6</v>
      </c>
      <c r="D499" s="36"/>
      <c r="E499" s="2">
        <v>322</v>
      </c>
      <c r="F499" s="109" t="s">
        <v>169</v>
      </c>
      <c r="G499" s="109" t="s">
        <v>758</v>
      </c>
      <c r="H499" s="109" t="s">
        <v>342</v>
      </c>
      <c r="I499" s="2">
        <v>2008</v>
      </c>
      <c r="J499" s="37">
        <v>18</v>
      </c>
      <c r="K499" s="37">
        <v>18</v>
      </c>
      <c r="L499" s="38">
        <f t="shared" si="584"/>
        <v>324</v>
      </c>
      <c r="M499" s="39">
        <f t="shared" si="585"/>
        <v>30.111524163568774</v>
      </c>
      <c r="N499" s="38">
        <v>750</v>
      </c>
      <c r="O499" s="2">
        <v>15708</v>
      </c>
      <c r="P499" s="39">
        <f t="shared" si="586"/>
        <v>495575.46468401491</v>
      </c>
      <c r="Q499" s="41">
        <v>0.8</v>
      </c>
      <c r="R499" s="39">
        <v>1</v>
      </c>
      <c r="S499" s="39">
        <f t="shared" si="587"/>
        <v>396460.37174721196</v>
      </c>
      <c r="T499" s="129">
        <v>0.85</v>
      </c>
      <c r="U499" s="39">
        <f t="shared" si="557"/>
        <v>336.9913159851302</v>
      </c>
      <c r="V499" s="2">
        <v>30</v>
      </c>
      <c r="W499" s="2">
        <v>30</v>
      </c>
      <c r="X499" s="2">
        <v>750</v>
      </c>
      <c r="Y499" s="196">
        <f>U499+V499+W499+X499</f>
        <v>1146.9913159851303</v>
      </c>
      <c r="Z499" s="38"/>
      <c r="AA499" s="38"/>
      <c r="AB499" s="38"/>
      <c r="AC499" s="38"/>
      <c r="AD499" s="38"/>
      <c r="AE499" s="175"/>
      <c r="AF499" s="182"/>
      <c r="AG499" s="10">
        <f t="shared" si="588"/>
        <v>16458</v>
      </c>
      <c r="AH499" s="16">
        <f>V499+0</f>
        <v>30</v>
      </c>
      <c r="AI499" s="16">
        <f t="shared" si="606"/>
        <v>336.9913159851302</v>
      </c>
      <c r="AJ499" s="10">
        <f t="shared" si="606"/>
        <v>30</v>
      </c>
      <c r="AK499" s="10">
        <f>V499+0</f>
        <v>30</v>
      </c>
      <c r="AL499" s="10">
        <f>X499+0</f>
        <v>750</v>
      </c>
      <c r="AM499" s="16">
        <f t="shared" si="590"/>
        <v>1146.9913159851303</v>
      </c>
    </row>
    <row r="500" spans="2:44" ht="75" customHeight="1">
      <c r="B500" s="2">
        <v>362</v>
      </c>
      <c r="C500" s="35" t="s">
        <v>94</v>
      </c>
      <c r="D500" s="36"/>
      <c r="E500" s="2">
        <v>323</v>
      </c>
      <c r="F500" s="109" t="s">
        <v>169</v>
      </c>
      <c r="G500" s="109" t="s">
        <v>759</v>
      </c>
      <c r="H500" s="109" t="s">
        <v>342</v>
      </c>
      <c r="I500" s="2">
        <v>2008</v>
      </c>
      <c r="J500" s="37">
        <v>21</v>
      </c>
      <c r="K500" s="37">
        <v>20</v>
      </c>
      <c r="L500" s="38">
        <f t="shared" si="584"/>
        <v>420</v>
      </c>
      <c r="M500" s="39">
        <f t="shared" si="585"/>
        <v>39.033457249070629</v>
      </c>
      <c r="N500" s="38">
        <v>750</v>
      </c>
      <c r="O500" s="2">
        <v>15708</v>
      </c>
      <c r="P500" s="39">
        <f t="shared" si="586"/>
        <v>642412.63940520445</v>
      </c>
      <c r="Q500" s="41">
        <v>0.8</v>
      </c>
      <c r="R500" s="39">
        <v>1</v>
      </c>
      <c r="S500" s="39">
        <f t="shared" si="587"/>
        <v>513930.11152416357</v>
      </c>
      <c r="T500" s="129">
        <v>0.85</v>
      </c>
      <c r="U500" s="39">
        <f t="shared" si="557"/>
        <v>436.840594795539</v>
      </c>
      <c r="V500" s="2">
        <v>0</v>
      </c>
      <c r="W500" s="2">
        <v>0</v>
      </c>
      <c r="X500" s="2">
        <v>0</v>
      </c>
      <c r="Y500" s="196">
        <f>U500+V500+W500+X500</f>
        <v>436.840594795539</v>
      </c>
      <c r="Z500" s="38"/>
      <c r="AA500" s="38"/>
      <c r="AB500" s="38"/>
      <c r="AC500" s="38"/>
      <c r="AD500" s="38"/>
      <c r="AE500" s="175"/>
      <c r="AF500" s="182"/>
      <c r="AG500" s="10">
        <f t="shared" si="588"/>
        <v>16458</v>
      </c>
      <c r="AH500" s="16">
        <f>V500+0</f>
        <v>0</v>
      </c>
      <c r="AI500" s="16">
        <f t="shared" si="606"/>
        <v>436.840594795539</v>
      </c>
      <c r="AJ500" s="10">
        <f t="shared" si="606"/>
        <v>0</v>
      </c>
      <c r="AK500" s="10">
        <f>V500+0</f>
        <v>0</v>
      </c>
      <c r="AL500" s="10">
        <f>X500+0</f>
        <v>0</v>
      </c>
      <c r="AM500" s="16">
        <f t="shared" si="590"/>
        <v>436.840594795539</v>
      </c>
    </row>
    <row r="501" spans="2:44" ht="75" customHeight="1">
      <c r="B501" s="259" t="s">
        <v>915</v>
      </c>
      <c r="C501" s="259"/>
      <c r="D501" s="259"/>
      <c r="E501" s="259"/>
      <c r="F501" s="259"/>
      <c r="G501" s="259"/>
      <c r="H501" s="259"/>
      <c r="I501" s="259"/>
      <c r="J501" s="259"/>
      <c r="K501" s="259"/>
      <c r="L501" s="259"/>
      <c r="M501" s="259"/>
      <c r="N501" s="259"/>
      <c r="O501" s="259"/>
      <c r="P501" s="259"/>
      <c r="Q501" s="259"/>
      <c r="R501" s="259"/>
      <c r="S501" s="259"/>
      <c r="T501" s="129"/>
      <c r="U501" s="39">
        <f>SUM(U496:U500)</f>
        <v>2208.7018131970262</v>
      </c>
      <c r="V501" s="81">
        <f>SUM(V496:V500)</f>
        <v>100</v>
      </c>
      <c r="W501" s="81">
        <f>SUM(W496:W500)</f>
        <v>100</v>
      </c>
      <c r="X501" s="81">
        <f>SUM(X496:X500)</f>
        <v>2250</v>
      </c>
      <c r="Y501" s="196">
        <f>SUM(Y496:Y500)</f>
        <v>4658.7018131970262</v>
      </c>
      <c r="Z501" s="38"/>
      <c r="AA501" s="38"/>
      <c r="AB501" s="38"/>
      <c r="AC501" s="38"/>
      <c r="AD501" s="38"/>
      <c r="AE501" s="175"/>
      <c r="AF501" s="182"/>
      <c r="AG501" s="10"/>
      <c r="AH501" s="16"/>
      <c r="AI501" s="16">
        <f>तेरीज!D77+0</f>
        <v>2208.7018131970262</v>
      </c>
      <c r="AJ501" s="10"/>
      <c r="AK501" s="10"/>
      <c r="AL501" s="10"/>
      <c r="AM501" s="16"/>
    </row>
    <row r="502" spans="2:44" ht="75" customHeight="1">
      <c r="B502" s="2">
        <v>363</v>
      </c>
      <c r="C502" s="35" t="s">
        <v>94</v>
      </c>
      <c r="D502" s="36"/>
      <c r="E502" s="2">
        <v>324</v>
      </c>
      <c r="F502" s="109" t="s">
        <v>169</v>
      </c>
      <c r="G502" s="109" t="s">
        <v>760</v>
      </c>
      <c r="H502" s="109" t="s">
        <v>363</v>
      </c>
      <c r="I502" s="2">
        <v>2008</v>
      </c>
      <c r="J502" s="37">
        <v>21</v>
      </c>
      <c r="K502" s="37">
        <v>20</v>
      </c>
      <c r="L502" s="38">
        <f t="shared" si="584"/>
        <v>420</v>
      </c>
      <c r="M502" s="39">
        <f t="shared" si="585"/>
        <v>39.033457249070629</v>
      </c>
      <c r="N502" s="38">
        <v>750</v>
      </c>
      <c r="O502" s="2">
        <v>15708</v>
      </c>
      <c r="P502" s="39">
        <f t="shared" si="586"/>
        <v>642412.63940520445</v>
      </c>
      <c r="Q502" s="41">
        <v>0.8</v>
      </c>
      <c r="R502" s="39">
        <v>1</v>
      </c>
      <c r="S502" s="39">
        <f t="shared" si="587"/>
        <v>513930.11152416357</v>
      </c>
      <c r="T502" s="129">
        <v>0.85</v>
      </c>
      <c r="U502" s="39">
        <f t="shared" si="557"/>
        <v>436.840594795539</v>
      </c>
      <c r="V502" s="2">
        <v>0</v>
      </c>
      <c r="W502" s="2">
        <v>0</v>
      </c>
      <c r="X502" s="2">
        <v>0</v>
      </c>
      <c r="Y502" s="196">
        <f>U502+V502+W502+X502</f>
        <v>436.840594795539</v>
      </c>
      <c r="Z502" s="38"/>
      <c r="AA502" s="38"/>
      <c r="AB502" s="38"/>
      <c r="AC502" s="38"/>
      <c r="AD502" s="38"/>
      <c r="AE502" s="175"/>
      <c r="AF502" s="182"/>
      <c r="AG502" s="10">
        <f t="shared" si="588"/>
        <v>16458</v>
      </c>
      <c r="AH502" s="16">
        <f>V502+0</f>
        <v>0</v>
      </c>
      <c r="AI502" s="16">
        <f t="shared" ref="AI502:AJ506" si="607">U502+0</f>
        <v>436.840594795539</v>
      </c>
      <c r="AJ502" s="10">
        <f t="shared" si="607"/>
        <v>0</v>
      </c>
      <c r="AK502" s="10">
        <f>V502+0</f>
        <v>0</v>
      </c>
      <c r="AL502" s="10">
        <f>X502+0</f>
        <v>0</v>
      </c>
      <c r="AM502" s="16">
        <f t="shared" si="590"/>
        <v>436.840594795539</v>
      </c>
    </row>
    <row r="503" spans="2:44" ht="75" customHeight="1">
      <c r="B503" s="2">
        <v>364</v>
      </c>
      <c r="C503" s="35" t="s">
        <v>94</v>
      </c>
      <c r="D503" s="36"/>
      <c r="E503" s="2">
        <v>325</v>
      </c>
      <c r="F503" s="109" t="s">
        <v>169</v>
      </c>
      <c r="G503" s="109" t="s">
        <v>761</v>
      </c>
      <c r="H503" s="109" t="s">
        <v>342</v>
      </c>
      <c r="I503" s="2">
        <v>2008</v>
      </c>
      <c r="J503" s="37">
        <v>21</v>
      </c>
      <c r="K503" s="37">
        <v>20</v>
      </c>
      <c r="L503" s="38">
        <f t="shared" si="584"/>
        <v>420</v>
      </c>
      <c r="M503" s="39">
        <f t="shared" si="585"/>
        <v>39.033457249070629</v>
      </c>
      <c r="N503" s="38">
        <v>750</v>
      </c>
      <c r="O503" s="2">
        <v>15708</v>
      </c>
      <c r="P503" s="39">
        <f t="shared" si="586"/>
        <v>642412.63940520445</v>
      </c>
      <c r="Q503" s="41">
        <v>0.8</v>
      </c>
      <c r="R503" s="39">
        <v>1</v>
      </c>
      <c r="S503" s="39">
        <f t="shared" si="587"/>
        <v>513930.11152416357</v>
      </c>
      <c r="T503" s="129">
        <v>0.85</v>
      </c>
      <c r="U503" s="39">
        <f t="shared" si="557"/>
        <v>436.840594795539</v>
      </c>
      <c r="V503" s="2">
        <v>0</v>
      </c>
      <c r="W503" s="2">
        <v>0</v>
      </c>
      <c r="X503" s="2">
        <v>0</v>
      </c>
      <c r="Y503" s="196">
        <f>U503+V503+W503+X503</f>
        <v>436.840594795539</v>
      </c>
      <c r="Z503" s="38"/>
      <c r="AA503" s="38"/>
      <c r="AB503" s="38"/>
      <c r="AC503" s="38"/>
      <c r="AD503" s="38"/>
      <c r="AE503" s="175"/>
      <c r="AF503" s="182"/>
      <c r="AG503" s="10">
        <f t="shared" si="588"/>
        <v>16458</v>
      </c>
      <c r="AH503" s="16">
        <f>V503+0</f>
        <v>0</v>
      </c>
      <c r="AI503" s="16">
        <f t="shared" si="607"/>
        <v>436.840594795539</v>
      </c>
      <c r="AJ503" s="10">
        <f t="shared" si="607"/>
        <v>0</v>
      </c>
      <c r="AK503" s="10">
        <f>V503+0</f>
        <v>0</v>
      </c>
      <c r="AL503" s="10">
        <f>X503+0</f>
        <v>0</v>
      </c>
      <c r="AM503" s="16">
        <f t="shared" si="590"/>
        <v>436.840594795539</v>
      </c>
    </row>
    <row r="504" spans="2:44" ht="75" customHeight="1">
      <c r="B504" s="2">
        <v>365</v>
      </c>
      <c r="C504" s="35" t="s">
        <v>94</v>
      </c>
      <c r="D504" s="36"/>
      <c r="E504" s="2">
        <v>326</v>
      </c>
      <c r="F504" s="109" t="s">
        <v>169</v>
      </c>
      <c r="G504" s="109" t="s">
        <v>762</v>
      </c>
      <c r="H504" s="109" t="s">
        <v>342</v>
      </c>
      <c r="I504" s="2">
        <v>2008</v>
      </c>
      <c r="J504" s="37">
        <v>21</v>
      </c>
      <c r="K504" s="37">
        <v>20</v>
      </c>
      <c r="L504" s="38">
        <f t="shared" si="584"/>
        <v>420</v>
      </c>
      <c r="M504" s="39">
        <f t="shared" si="585"/>
        <v>39.033457249070629</v>
      </c>
      <c r="N504" s="38">
        <v>750</v>
      </c>
      <c r="O504" s="2">
        <v>15708</v>
      </c>
      <c r="P504" s="39">
        <f t="shared" si="586"/>
        <v>642412.63940520445</v>
      </c>
      <c r="Q504" s="41">
        <v>0.8</v>
      </c>
      <c r="R504" s="39">
        <v>1</v>
      </c>
      <c r="S504" s="39">
        <f t="shared" si="587"/>
        <v>513930.11152416357</v>
      </c>
      <c r="T504" s="129">
        <v>0.85</v>
      </c>
      <c r="U504" s="39">
        <f t="shared" si="557"/>
        <v>436.840594795539</v>
      </c>
      <c r="V504" s="2">
        <v>0</v>
      </c>
      <c r="W504" s="2">
        <v>0</v>
      </c>
      <c r="X504" s="2">
        <v>0</v>
      </c>
      <c r="Y504" s="196">
        <f>U504+V504+W504+X504</f>
        <v>436.840594795539</v>
      </c>
      <c r="Z504" s="38"/>
      <c r="AA504" s="38"/>
      <c r="AB504" s="38"/>
      <c r="AC504" s="38"/>
      <c r="AD504" s="38"/>
      <c r="AE504" s="175"/>
      <c r="AF504" s="182"/>
      <c r="AG504" s="9">
        <f t="shared" si="588"/>
        <v>16458</v>
      </c>
      <c r="AH504" s="13">
        <f>V504+0</f>
        <v>0</v>
      </c>
      <c r="AI504" s="13">
        <f t="shared" si="607"/>
        <v>436.840594795539</v>
      </c>
      <c r="AJ504" s="9">
        <f t="shared" si="607"/>
        <v>0</v>
      </c>
      <c r="AK504" s="9">
        <f>V504+0</f>
        <v>0</v>
      </c>
      <c r="AL504" s="9">
        <f>X504+0</f>
        <v>0</v>
      </c>
      <c r="AM504" s="13">
        <f t="shared" si="590"/>
        <v>436.840594795539</v>
      </c>
      <c r="AN504" s="9"/>
      <c r="AO504" s="9"/>
      <c r="AP504" s="9"/>
      <c r="AQ504" s="9"/>
      <c r="AR504" s="9"/>
    </row>
    <row r="505" spans="2:44" ht="75" customHeight="1">
      <c r="B505" s="2">
        <v>366</v>
      </c>
      <c r="C505" s="35" t="s">
        <v>6</v>
      </c>
      <c r="D505" s="36"/>
      <c r="E505" s="2" t="s">
        <v>109</v>
      </c>
      <c r="F505" s="109" t="s">
        <v>763</v>
      </c>
      <c r="G505" s="109" t="s">
        <v>7</v>
      </c>
      <c r="H505" s="109" t="s">
        <v>373</v>
      </c>
      <c r="I505" s="2">
        <v>2009</v>
      </c>
      <c r="J505" s="37">
        <v>25</v>
      </c>
      <c r="K505" s="37">
        <v>20</v>
      </c>
      <c r="L505" s="38">
        <f t="shared" si="584"/>
        <v>500</v>
      </c>
      <c r="M505" s="39">
        <f t="shared" si="585"/>
        <v>46.468401486988846</v>
      </c>
      <c r="N505" s="81">
        <v>750</v>
      </c>
      <c r="O505" s="2">
        <v>0</v>
      </c>
      <c r="P505" s="39">
        <f t="shared" si="586"/>
        <v>34851.301115241637</v>
      </c>
      <c r="Q505" s="41">
        <v>1</v>
      </c>
      <c r="R505" s="39">
        <v>1</v>
      </c>
      <c r="S505" s="39">
        <f t="shared" si="587"/>
        <v>34851.301115241637</v>
      </c>
      <c r="T505" s="129">
        <v>1.6</v>
      </c>
      <c r="U505" s="39">
        <f t="shared" si="557"/>
        <v>55.762081784386623</v>
      </c>
      <c r="V505" s="2">
        <v>0</v>
      </c>
      <c r="W505" s="2">
        <v>0</v>
      </c>
      <c r="X505" s="2">
        <v>0</v>
      </c>
      <c r="Y505" s="196">
        <f>U505+V505+W505+X505</f>
        <v>55.762081784386623</v>
      </c>
      <c r="Z505" s="38"/>
      <c r="AA505" s="38"/>
      <c r="AB505" s="38"/>
      <c r="AC505" s="38"/>
      <c r="AD505" s="38"/>
      <c r="AE505" s="175"/>
      <c r="AF505" s="185"/>
      <c r="AG505" s="14">
        <f t="shared" si="588"/>
        <v>750</v>
      </c>
      <c r="AH505" s="15">
        <f>V505+0</f>
        <v>0</v>
      </c>
      <c r="AI505" s="15">
        <f t="shared" si="607"/>
        <v>55.762081784386623</v>
      </c>
      <c r="AJ505" s="14">
        <f t="shared" si="607"/>
        <v>0</v>
      </c>
      <c r="AK505" s="14">
        <f>V505+0</f>
        <v>0</v>
      </c>
      <c r="AL505" s="14">
        <f>X505+0</f>
        <v>0</v>
      </c>
      <c r="AM505" s="15">
        <f t="shared" si="590"/>
        <v>55.762081784386623</v>
      </c>
      <c r="AN505" s="14"/>
      <c r="AO505" s="14"/>
      <c r="AP505" s="14"/>
      <c r="AQ505" s="14"/>
      <c r="AR505" s="14"/>
    </row>
    <row r="506" spans="2:44" ht="75" customHeight="1">
      <c r="B506" s="2">
        <v>367</v>
      </c>
      <c r="C506" s="35" t="s">
        <v>6</v>
      </c>
      <c r="D506" s="36"/>
      <c r="E506" s="2" t="s">
        <v>110</v>
      </c>
      <c r="F506" s="109" t="s">
        <v>764</v>
      </c>
      <c r="G506" s="109" t="s">
        <v>7</v>
      </c>
      <c r="H506" s="109" t="s">
        <v>374</v>
      </c>
      <c r="I506" s="2">
        <v>2009</v>
      </c>
      <c r="J506" s="37">
        <v>15</v>
      </c>
      <c r="K506" s="37">
        <v>35</v>
      </c>
      <c r="L506" s="38">
        <f t="shared" si="584"/>
        <v>525</v>
      </c>
      <c r="M506" s="39">
        <f t="shared" si="585"/>
        <v>48.791821561338288</v>
      </c>
      <c r="N506" s="38">
        <v>750</v>
      </c>
      <c r="O506" s="2">
        <v>15708</v>
      </c>
      <c r="P506" s="39">
        <f t="shared" si="586"/>
        <v>803015.79925650556</v>
      </c>
      <c r="Q506" s="41">
        <v>0.8</v>
      </c>
      <c r="R506" s="39">
        <v>1</v>
      </c>
      <c r="S506" s="39">
        <f t="shared" si="587"/>
        <v>642412.63940520445</v>
      </c>
      <c r="T506" s="129">
        <v>0.85</v>
      </c>
      <c r="U506" s="39">
        <f t="shared" si="557"/>
        <v>546.05074349442373</v>
      </c>
      <c r="V506" s="2">
        <v>30</v>
      </c>
      <c r="W506" s="2">
        <v>30</v>
      </c>
      <c r="X506" s="2">
        <v>0</v>
      </c>
      <c r="Y506" s="196">
        <f>U506+V506+W506+X506</f>
        <v>606.05074349442373</v>
      </c>
      <c r="Z506" s="38"/>
      <c r="AA506" s="38"/>
      <c r="AB506" s="38"/>
      <c r="AC506" s="38"/>
      <c r="AD506" s="38"/>
      <c r="AE506" s="175"/>
      <c r="AF506" s="191"/>
      <c r="AG506" s="18">
        <f t="shared" si="588"/>
        <v>16458</v>
      </c>
      <c r="AH506" s="19">
        <f>V506+0</f>
        <v>30</v>
      </c>
      <c r="AI506" s="19">
        <f t="shared" si="607"/>
        <v>546.05074349442373</v>
      </c>
      <c r="AJ506" s="18">
        <f t="shared" si="607"/>
        <v>30</v>
      </c>
      <c r="AK506" s="18">
        <f>V506+0</f>
        <v>30</v>
      </c>
      <c r="AL506" s="18">
        <f>X506+0</f>
        <v>0</v>
      </c>
      <c r="AM506" s="19">
        <f t="shared" si="590"/>
        <v>606.05074349442373</v>
      </c>
      <c r="AN506" s="18"/>
      <c r="AO506" s="18"/>
      <c r="AP506" s="18"/>
      <c r="AQ506" s="18"/>
      <c r="AR506" s="18"/>
    </row>
    <row r="507" spans="2:44" ht="75" customHeight="1">
      <c r="B507" s="259" t="s">
        <v>915</v>
      </c>
      <c r="C507" s="259"/>
      <c r="D507" s="259"/>
      <c r="E507" s="259"/>
      <c r="F507" s="259"/>
      <c r="G507" s="259"/>
      <c r="H507" s="259"/>
      <c r="I507" s="259"/>
      <c r="J507" s="259"/>
      <c r="K507" s="259"/>
      <c r="L507" s="259"/>
      <c r="M507" s="259"/>
      <c r="N507" s="259"/>
      <c r="O507" s="259"/>
      <c r="P507" s="259"/>
      <c r="Q507" s="259"/>
      <c r="R507" s="259"/>
      <c r="S507" s="259"/>
      <c r="T507" s="129"/>
      <c r="U507" s="39">
        <f>SUM(U502:U506)</f>
        <v>1912.3346096654277</v>
      </c>
      <c r="V507" s="81">
        <f>SUM(V502:V506)</f>
        <v>30</v>
      </c>
      <c r="W507" s="81">
        <f>SUM(W502:W506)</f>
        <v>30</v>
      </c>
      <c r="X507" s="81">
        <f>SUM(X502:X506)</f>
        <v>0</v>
      </c>
      <c r="Y507" s="196">
        <f>SUM(Y502:Y506)</f>
        <v>1972.3346096654277</v>
      </c>
      <c r="Z507" s="38"/>
      <c r="AA507" s="38"/>
      <c r="AB507" s="38"/>
      <c r="AC507" s="38"/>
      <c r="AD507" s="38"/>
      <c r="AE507" s="175"/>
      <c r="AF507" s="191"/>
      <c r="AG507" s="18"/>
      <c r="AH507" s="19"/>
      <c r="AI507" s="19"/>
      <c r="AJ507" s="18"/>
      <c r="AK507" s="18"/>
      <c r="AL507" s="18"/>
      <c r="AM507" s="19"/>
      <c r="AN507" s="18"/>
      <c r="AO507" s="18"/>
      <c r="AP507" s="18"/>
      <c r="AQ507" s="18"/>
      <c r="AR507" s="18"/>
    </row>
    <row r="508" spans="2:44" ht="75" customHeight="1">
      <c r="B508" s="2">
        <v>368</v>
      </c>
      <c r="C508" s="35" t="s">
        <v>94</v>
      </c>
      <c r="D508" s="36"/>
      <c r="E508" s="2">
        <v>328</v>
      </c>
      <c r="F508" s="109" t="s">
        <v>169</v>
      </c>
      <c r="G508" s="109" t="s">
        <v>765</v>
      </c>
      <c r="H508" s="109" t="s">
        <v>342</v>
      </c>
      <c r="I508" s="2">
        <v>2008</v>
      </c>
      <c r="J508" s="37">
        <v>20</v>
      </c>
      <c r="K508" s="37">
        <v>20</v>
      </c>
      <c r="L508" s="38">
        <f t="shared" si="584"/>
        <v>400</v>
      </c>
      <c r="M508" s="39">
        <f t="shared" si="585"/>
        <v>37.174721189591082</v>
      </c>
      <c r="N508" s="38">
        <v>750</v>
      </c>
      <c r="O508" s="2">
        <v>15708</v>
      </c>
      <c r="P508" s="39">
        <f t="shared" si="586"/>
        <v>611821.56133828999</v>
      </c>
      <c r="Q508" s="41">
        <v>0.8</v>
      </c>
      <c r="R508" s="39">
        <v>1</v>
      </c>
      <c r="S508" s="39">
        <f t="shared" si="587"/>
        <v>489457.24907063204</v>
      </c>
      <c r="T508" s="129">
        <v>0.85</v>
      </c>
      <c r="U508" s="39">
        <f t="shared" si="557"/>
        <v>416.03866171003722</v>
      </c>
      <c r="V508" s="2">
        <v>0</v>
      </c>
      <c r="W508" s="2">
        <v>0</v>
      </c>
      <c r="X508" s="2">
        <v>0</v>
      </c>
      <c r="Y508" s="196">
        <f>U508+V508+W508+X508</f>
        <v>416.03866171003722</v>
      </c>
      <c r="Z508" s="38"/>
      <c r="AA508" s="38"/>
      <c r="AB508" s="38"/>
      <c r="AC508" s="38"/>
      <c r="AD508" s="38"/>
      <c r="AE508" s="175"/>
      <c r="AF508" s="182"/>
      <c r="AG508" s="10">
        <f t="shared" si="588"/>
        <v>16458</v>
      </c>
      <c r="AH508" s="16">
        <f>V508+0</f>
        <v>0</v>
      </c>
      <c r="AI508" s="16">
        <f t="shared" ref="AI508:AJ512" si="608">U508+0</f>
        <v>416.03866171003722</v>
      </c>
      <c r="AJ508" s="10">
        <f t="shared" si="608"/>
        <v>0</v>
      </c>
      <c r="AK508" s="10">
        <f>V508+0</f>
        <v>0</v>
      </c>
      <c r="AL508" s="10">
        <f>X508+0</f>
        <v>0</v>
      </c>
      <c r="AM508" s="16">
        <f t="shared" si="590"/>
        <v>416.03866171003722</v>
      </c>
    </row>
    <row r="509" spans="2:44" ht="75" customHeight="1">
      <c r="B509" s="2">
        <v>369</v>
      </c>
      <c r="C509" s="35" t="s">
        <v>6</v>
      </c>
      <c r="D509" s="36"/>
      <c r="E509" s="2">
        <v>329</v>
      </c>
      <c r="F509" s="109" t="s">
        <v>160</v>
      </c>
      <c r="G509" s="109" t="s">
        <v>766</v>
      </c>
      <c r="H509" s="109" t="s">
        <v>342</v>
      </c>
      <c r="I509" s="2">
        <v>2008</v>
      </c>
      <c r="J509" s="37">
        <v>20</v>
      </c>
      <c r="K509" s="37">
        <v>20</v>
      </c>
      <c r="L509" s="38">
        <f t="shared" si="584"/>
        <v>400</v>
      </c>
      <c r="M509" s="39">
        <f t="shared" si="585"/>
        <v>37.174721189591082</v>
      </c>
      <c r="N509" s="38">
        <v>750</v>
      </c>
      <c r="O509" s="2">
        <v>15708</v>
      </c>
      <c r="P509" s="39">
        <f t="shared" si="586"/>
        <v>611821.56133828999</v>
      </c>
      <c r="Q509" s="41">
        <v>0.8</v>
      </c>
      <c r="R509" s="39">
        <v>1</v>
      </c>
      <c r="S509" s="39">
        <f t="shared" si="587"/>
        <v>489457.24907063204</v>
      </c>
      <c r="T509" s="129">
        <v>0.85</v>
      </c>
      <c r="U509" s="39">
        <f t="shared" si="557"/>
        <v>416.03866171003722</v>
      </c>
      <c r="V509" s="2">
        <v>30</v>
      </c>
      <c r="W509" s="2">
        <v>30</v>
      </c>
      <c r="X509" s="2">
        <v>750</v>
      </c>
      <c r="Y509" s="196">
        <f>U509+V509+W509+X509</f>
        <v>1226.0386617100371</v>
      </c>
      <c r="Z509" s="38"/>
      <c r="AA509" s="38"/>
      <c r="AB509" s="38"/>
      <c r="AC509" s="38"/>
      <c r="AD509" s="38"/>
      <c r="AE509" s="175"/>
      <c r="AF509" s="182"/>
      <c r="AG509" s="10">
        <f t="shared" si="588"/>
        <v>16458</v>
      </c>
      <c r="AH509" s="16">
        <f>V509+0</f>
        <v>30</v>
      </c>
      <c r="AI509" s="16">
        <f t="shared" si="608"/>
        <v>416.03866171003722</v>
      </c>
      <c r="AJ509" s="10">
        <f t="shared" si="608"/>
        <v>30</v>
      </c>
      <c r="AK509" s="10">
        <f>V509+0</f>
        <v>30</v>
      </c>
      <c r="AL509" s="10">
        <f>X509+0</f>
        <v>750</v>
      </c>
      <c r="AM509" s="16">
        <f t="shared" si="590"/>
        <v>1226.0386617100371</v>
      </c>
    </row>
    <row r="510" spans="2:44" ht="75" customHeight="1">
      <c r="B510" s="2">
        <v>370</v>
      </c>
      <c r="C510" s="35" t="s">
        <v>1853</v>
      </c>
      <c r="D510" s="36"/>
      <c r="E510" s="2">
        <v>330</v>
      </c>
      <c r="F510" s="109" t="s">
        <v>1852</v>
      </c>
      <c r="G510" s="109" t="s">
        <v>536</v>
      </c>
      <c r="H510" s="109" t="s">
        <v>1757</v>
      </c>
      <c r="I510" s="2">
        <v>2025</v>
      </c>
      <c r="J510" s="37">
        <v>18</v>
      </c>
      <c r="K510" s="37">
        <v>24</v>
      </c>
      <c r="L510" s="38">
        <f t="shared" si="584"/>
        <v>432</v>
      </c>
      <c r="M510" s="39">
        <f t="shared" si="585"/>
        <v>40.148698884758367</v>
      </c>
      <c r="N510" s="38">
        <v>750</v>
      </c>
      <c r="O510" s="2">
        <v>15708</v>
      </c>
      <c r="P510" s="39">
        <f t="shared" si="586"/>
        <v>660767.28624535317</v>
      </c>
      <c r="Q510" s="41">
        <v>1</v>
      </c>
      <c r="R510" s="39">
        <v>1</v>
      </c>
      <c r="S510" s="39">
        <f t="shared" si="587"/>
        <v>660767.28624535317</v>
      </c>
      <c r="T510" s="129">
        <v>0.85</v>
      </c>
      <c r="U510" s="39">
        <f t="shared" ref="U510:U598" si="609">S510/1000*T510</f>
        <v>561.65219330855018</v>
      </c>
      <c r="V510" s="2">
        <v>0</v>
      </c>
      <c r="W510" s="2">
        <v>0</v>
      </c>
      <c r="X510" s="2">
        <v>0</v>
      </c>
      <c r="Y510" s="196">
        <f>U510+V510+W510+X510</f>
        <v>561.65219330855018</v>
      </c>
      <c r="Z510" s="38"/>
      <c r="AA510" s="38"/>
      <c r="AB510" s="38"/>
      <c r="AC510" s="38"/>
      <c r="AD510" s="38"/>
      <c r="AE510" s="175"/>
      <c r="AF510" s="182"/>
      <c r="AG510" s="10">
        <f t="shared" si="588"/>
        <v>16458</v>
      </c>
      <c r="AH510" s="16">
        <f>V510+0</f>
        <v>0</v>
      </c>
      <c r="AI510" s="16">
        <f t="shared" si="608"/>
        <v>561.65219330855018</v>
      </c>
      <c r="AJ510" s="10">
        <f t="shared" si="608"/>
        <v>0</v>
      </c>
      <c r="AK510" s="10">
        <f>V510+0</f>
        <v>0</v>
      </c>
      <c r="AL510" s="10">
        <f>X510+0</f>
        <v>0</v>
      </c>
      <c r="AM510" s="16">
        <f t="shared" si="590"/>
        <v>561.65219330855018</v>
      </c>
    </row>
    <row r="511" spans="2:44" ht="75" customHeight="1">
      <c r="B511" s="2">
        <v>371</v>
      </c>
      <c r="C511" s="35" t="s">
        <v>111</v>
      </c>
      <c r="D511" s="36"/>
      <c r="E511" s="2">
        <v>331</v>
      </c>
      <c r="F511" s="109" t="s">
        <v>767</v>
      </c>
      <c r="G511" s="109" t="s">
        <v>7</v>
      </c>
      <c r="H511" s="109" t="s">
        <v>375</v>
      </c>
      <c r="I511" s="2">
        <v>2007</v>
      </c>
      <c r="J511" s="37">
        <v>25</v>
      </c>
      <c r="K511" s="37">
        <v>25</v>
      </c>
      <c r="L511" s="38">
        <f t="shared" si="584"/>
        <v>625</v>
      </c>
      <c r="M511" s="39">
        <f t="shared" si="585"/>
        <v>58.085501858736059</v>
      </c>
      <c r="N511" s="38">
        <v>750</v>
      </c>
      <c r="O511" s="2">
        <v>15708</v>
      </c>
      <c r="P511" s="39">
        <f t="shared" si="586"/>
        <v>955971.18959107809</v>
      </c>
      <c r="Q511" s="41">
        <v>0.8</v>
      </c>
      <c r="R511" s="39">
        <v>1</v>
      </c>
      <c r="S511" s="39">
        <f t="shared" si="587"/>
        <v>764776.95167286252</v>
      </c>
      <c r="T511" s="129">
        <v>0.85</v>
      </c>
      <c r="U511" s="39">
        <f t="shared" si="609"/>
        <v>650.06040892193312</v>
      </c>
      <c r="V511" s="2">
        <v>0</v>
      </c>
      <c r="W511" s="2">
        <v>0</v>
      </c>
      <c r="X511" s="2">
        <v>0</v>
      </c>
      <c r="Y511" s="196">
        <f>U511+V511+W511+X511</f>
        <v>650.06040892193312</v>
      </c>
      <c r="Z511" s="38"/>
      <c r="AA511" s="38"/>
      <c r="AB511" s="38"/>
      <c r="AC511" s="38"/>
      <c r="AD511" s="38"/>
      <c r="AE511" s="175"/>
      <c r="AF511" s="182"/>
      <c r="AG511" s="9">
        <f t="shared" si="588"/>
        <v>16458</v>
      </c>
      <c r="AH511" s="13">
        <f>V511+0</f>
        <v>0</v>
      </c>
      <c r="AI511" s="13">
        <f t="shared" si="608"/>
        <v>650.06040892193312</v>
      </c>
      <c r="AJ511" s="9">
        <f t="shared" si="608"/>
        <v>0</v>
      </c>
      <c r="AK511" s="9">
        <f>V511+0</f>
        <v>0</v>
      </c>
      <c r="AL511" s="9">
        <f>X511+0</f>
        <v>0</v>
      </c>
      <c r="AM511" s="13">
        <f t="shared" si="590"/>
        <v>650.06040892193312</v>
      </c>
      <c r="AN511" s="9"/>
      <c r="AO511" s="9"/>
      <c r="AP511" s="9"/>
      <c r="AQ511" s="9"/>
      <c r="AR511" s="9"/>
    </row>
    <row r="512" spans="2:44" ht="75" customHeight="1">
      <c r="B512" s="2">
        <v>372</v>
      </c>
      <c r="C512" s="35" t="s">
        <v>6</v>
      </c>
      <c r="D512" s="36"/>
      <c r="E512" s="2">
        <v>332</v>
      </c>
      <c r="F512" s="109" t="s">
        <v>9</v>
      </c>
      <c r="G512" s="109" t="s">
        <v>9</v>
      </c>
      <c r="H512" s="109" t="s">
        <v>376</v>
      </c>
      <c r="I512" s="2">
        <v>2011</v>
      </c>
      <c r="J512" s="37">
        <v>17</v>
      </c>
      <c r="K512" s="37">
        <v>40</v>
      </c>
      <c r="L512" s="38">
        <f t="shared" si="584"/>
        <v>680</v>
      </c>
      <c r="M512" s="39">
        <f t="shared" si="585"/>
        <v>63.197026022304833</v>
      </c>
      <c r="N512" s="81">
        <v>750</v>
      </c>
      <c r="O512" s="2">
        <v>0</v>
      </c>
      <c r="P512" s="39">
        <f t="shared" si="586"/>
        <v>47397.769516728622</v>
      </c>
      <c r="Q512" s="41">
        <v>1</v>
      </c>
      <c r="R512" s="39">
        <v>1</v>
      </c>
      <c r="S512" s="39">
        <f t="shared" si="587"/>
        <v>47397.769516728622</v>
      </c>
      <c r="T512" s="129">
        <v>0</v>
      </c>
      <c r="U512" s="39">
        <f t="shared" si="609"/>
        <v>0</v>
      </c>
      <c r="V512" s="2">
        <v>0</v>
      </c>
      <c r="W512" s="2">
        <v>0</v>
      </c>
      <c r="X512" s="2">
        <v>0</v>
      </c>
      <c r="Y512" s="196">
        <f>U512+V512+W512+X512</f>
        <v>0</v>
      </c>
      <c r="Z512" s="38"/>
      <c r="AA512" s="38"/>
      <c r="AB512" s="38"/>
      <c r="AC512" s="38"/>
      <c r="AD512" s="38"/>
      <c r="AE512" s="175"/>
      <c r="AF512" s="182"/>
      <c r="AG512" s="9">
        <f t="shared" si="588"/>
        <v>750</v>
      </c>
      <c r="AH512" s="13">
        <f>V512+0</f>
        <v>0</v>
      </c>
      <c r="AI512" s="13">
        <f t="shared" si="608"/>
        <v>0</v>
      </c>
      <c r="AJ512" s="9">
        <f t="shared" si="608"/>
        <v>0</v>
      </c>
      <c r="AK512" s="9">
        <f>V512+0</f>
        <v>0</v>
      </c>
      <c r="AL512" s="9">
        <f>X512+0</f>
        <v>0</v>
      </c>
      <c r="AM512" s="13">
        <f t="shared" si="590"/>
        <v>0</v>
      </c>
      <c r="AN512" s="9"/>
      <c r="AO512" s="9"/>
      <c r="AP512" s="9"/>
      <c r="AQ512" s="9"/>
      <c r="AR512" s="9"/>
    </row>
    <row r="513" spans="2:44" ht="75" customHeight="1">
      <c r="B513" s="259" t="s">
        <v>915</v>
      </c>
      <c r="C513" s="259"/>
      <c r="D513" s="259"/>
      <c r="E513" s="259"/>
      <c r="F513" s="259"/>
      <c r="G513" s="259"/>
      <c r="H513" s="259"/>
      <c r="I513" s="259"/>
      <c r="J513" s="259"/>
      <c r="K513" s="259"/>
      <c r="L513" s="259"/>
      <c r="M513" s="259"/>
      <c r="N513" s="259"/>
      <c r="O513" s="259"/>
      <c r="P513" s="259"/>
      <c r="Q513" s="259"/>
      <c r="R513" s="259"/>
      <c r="S513" s="259"/>
      <c r="T513" s="129"/>
      <c r="U513" s="39">
        <f>SUM(U508:U512)</f>
        <v>2043.789925650558</v>
      </c>
      <c r="V513" s="81">
        <f>SUM(V508:V512)</f>
        <v>30</v>
      </c>
      <c r="W513" s="81">
        <f>SUM(W508:W512)</f>
        <v>30</v>
      </c>
      <c r="X513" s="81">
        <f>SUM(X508:X512)</f>
        <v>750</v>
      </c>
      <c r="Y513" s="196">
        <f>SUM(Y508:Y512)</f>
        <v>2853.7899256505575</v>
      </c>
      <c r="Z513" s="38"/>
      <c r="AA513" s="38"/>
      <c r="AB513" s="38"/>
      <c r="AC513" s="38"/>
      <c r="AD513" s="38"/>
      <c r="AE513" s="175"/>
      <c r="AF513" s="182"/>
      <c r="AG513" s="9"/>
      <c r="AH513" s="13"/>
      <c r="AI513" s="13">
        <f>तेरीज!D79+0</f>
        <v>2043.789925650558</v>
      </c>
      <c r="AJ513" s="9"/>
      <c r="AK513" s="9"/>
      <c r="AL513" s="9"/>
      <c r="AM513" s="13"/>
      <c r="AN513" s="9"/>
      <c r="AO513" s="9"/>
      <c r="AP513" s="9"/>
      <c r="AQ513" s="9"/>
      <c r="AR513" s="9"/>
    </row>
    <row r="514" spans="2:44" ht="75" customHeight="1">
      <c r="B514" s="2">
        <v>373</v>
      </c>
      <c r="C514" s="35" t="s">
        <v>112</v>
      </c>
      <c r="D514" s="36"/>
      <c r="E514" s="2">
        <v>333</v>
      </c>
      <c r="F514" s="109" t="s">
        <v>169</v>
      </c>
      <c r="G514" s="109" t="s">
        <v>631</v>
      </c>
      <c r="H514" s="109" t="s">
        <v>342</v>
      </c>
      <c r="I514" s="2">
        <v>2014</v>
      </c>
      <c r="J514" s="37">
        <v>18</v>
      </c>
      <c r="K514" s="37">
        <v>36</v>
      </c>
      <c r="L514" s="38">
        <f t="shared" si="584"/>
        <v>648</v>
      </c>
      <c r="M514" s="39">
        <f t="shared" si="585"/>
        <v>60.223048327137548</v>
      </c>
      <c r="N514" s="38">
        <v>750</v>
      </c>
      <c r="O514" s="2">
        <v>15708</v>
      </c>
      <c r="P514" s="39">
        <f t="shared" si="586"/>
        <v>991150.92936802981</v>
      </c>
      <c r="Q514" s="41">
        <v>0.95</v>
      </c>
      <c r="R514" s="39">
        <v>1</v>
      </c>
      <c r="S514" s="39">
        <f t="shared" si="587"/>
        <v>941593.38289962825</v>
      </c>
      <c r="T514" s="129">
        <v>0.85</v>
      </c>
      <c r="U514" s="39">
        <f t="shared" si="609"/>
        <v>800.35437546468404</v>
      </c>
      <c r="V514" s="2">
        <v>0</v>
      </c>
      <c r="W514" s="2">
        <v>0</v>
      </c>
      <c r="X514" s="2">
        <v>0</v>
      </c>
      <c r="Y514" s="196">
        <f>U514+V514+W514+X514</f>
        <v>800.35437546468404</v>
      </c>
      <c r="Z514" s="38"/>
      <c r="AA514" s="38"/>
      <c r="AB514" s="38"/>
      <c r="AC514" s="38"/>
      <c r="AD514" s="38"/>
      <c r="AE514" s="175"/>
      <c r="AF514" s="182"/>
      <c r="AG514" s="10">
        <f t="shared" si="588"/>
        <v>16458</v>
      </c>
      <c r="AH514" s="16">
        <f>V514+0</f>
        <v>0</v>
      </c>
      <c r="AI514" s="16">
        <f t="shared" ref="AI514:AJ518" si="610">U514+0</f>
        <v>800.35437546468404</v>
      </c>
      <c r="AJ514" s="10">
        <f t="shared" si="610"/>
        <v>0</v>
      </c>
      <c r="AK514" s="10">
        <f>V514+0</f>
        <v>0</v>
      </c>
      <c r="AL514" s="10">
        <f>X514+0</f>
        <v>0</v>
      </c>
      <c r="AM514" s="16">
        <f t="shared" si="590"/>
        <v>800.35437546468404</v>
      </c>
    </row>
    <row r="515" spans="2:44" ht="75" customHeight="1">
      <c r="B515" s="2">
        <v>374</v>
      </c>
      <c r="C515" s="35" t="s">
        <v>113</v>
      </c>
      <c r="D515" s="36"/>
      <c r="E515" s="2">
        <v>334</v>
      </c>
      <c r="F515" s="109" t="s">
        <v>768</v>
      </c>
      <c r="G515" s="109" t="s">
        <v>7</v>
      </c>
      <c r="H515" s="109" t="s">
        <v>377</v>
      </c>
      <c r="I515" s="2">
        <v>2012</v>
      </c>
      <c r="J515" s="37">
        <v>30</v>
      </c>
      <c r="K515" s="37">
        <v>15</v>
      </c>
      <c r="L515" s="38">
        <f t="shared" si="584"/>
        <v>450</v>
      </c>
      <c r="M515" s="39">
        <f t="shared" si="585"/>
        <v>41.82156133828996</v>
      </c>
      <c r="N515" s="38">
        <v>750</v>
      </c>
      <c r="O515" s="2">
        <v>15708</v>
      </c>
      <c r="P515" s="39">
        <f t="shared" si="586"/>
        <v>688299.2565055762</v>
      </c>
      <c r="Q515" s="41">
        <v>0.95</v>
      </c>
      <c r="R515" s="39">
        <v>1</v>
      </c>
      <c r="S515" s="39">
        <f t="shared" si="587"/>
        <v>653884.29368029733</v>
      </c>
      <c r="T515" s="129">
        <v>0.85</v>
      </c>
      <c r="U515" s="39">
        <f t="shared" si="609"/>
        <v>555.80164962825268</v>
      </c>
      <c r="V515" s="2">
        <v>0</v>
      </c>
      <c r="W515" s="2">
        <v>0</v>
      </c>
      <c r="X515" s="2">
        <v>0</v>
      </c>
      <c r="Y515" s="196">
        <f>U515+V515+W515+X515</f>
        <v>555.80164962825268</v>
      </c>
      <c r="Z515" s="38"/>
      <c r="AA515" s="38"/>
      <c r="AB515" s="38"/>
      <c r="AC515" s="38"/>
      <c r="AD515" s="38"/>
      <c r="AE515" s="175"/>
      <c r="AF515" s="185"/>
      <c r="AG515" s="14">
        <f t="shared" si="588"/>
        <v>16458</v>
      </c>
      <c r="AH515" s="15">
        <f>V515+0</f>
        <v>0</v>
      </c>
      <c r="AI515" s="15">
        <f t="shared" si="610"/>
        <v>555.80164962825268</v>
      </c>
      <c r="AJ515" s="14">
        <f t="shared" si="610"/>
        <v>0</v>
      </c>
      <c r="AK515" s="14">
        <f>V515+0</f>
        <v>0</v>
      </c>
      <c r="AL515" s="14">
        <f>X515+0</f>
        <v>0</v>
      </c>
      <c r="AM515" s="15">
        <f t="shared" si="590"/>
        <v>555.80164962825268</v>
      </c>
      <c r="AN515" s="14"/>
      <c r="AO515" s="14"/>
      <c r="AP515" s="14"/>
      <c r="AQ515" s="14"/>
      <c r="AR515" s="14"/>
    </row>
    <row r="516" spans="2:44" ht="75" customHeight="1">
      <c r="B516" s="2">
        <v>375</v>
      </c>
      <c r="C516" s="35" t="s">
        <v>6</v>
      </c>
      <c r="D516" s="36"/>
      <c r="E516" s="2">
        <v>335</v>
      </c>
      <c r="F516" s="109" t="s">
        <v>161</v>
      </c>
      <c r="G516" s="109" t="s">
        <v>769</v>
      </c>
      <c r="H516" s="109" t="s">
        <v>363</v>
      </c>
      <c r="I516" s="2">
        <v>2009</v>
      </c>
      <c r="J516" s="37">
        <v>20</v>
      </c>
      <c r="K516" s="37">
        <v>25</v>
      </c>
      <c r="L516" s="38">
        <f t="shared" si="584"/>
        <v>500</v>
      </c>
      <c r="M516" s="39">
        <f t="shared" si="585"/>
        <v>46.468401486988846</v>
      </c>
      <c r="N516" s="38">
        <v>750</v>
      </c>
      <c r="O516" s="2">
        <v>15708</v>
      </c>
      <c r="P516" s="39">
        <f t="shared" si="586"/>
        <v>764776.9516728624</v>
      </c>
      <c r="Q516" s="41">
        <v>0.9</v>
      </c>
      <c r="R516" s="39">
        <v>1</v>
      </c>
      <c r="S516" s="39">
        <f t="shared" si="587"/>
        <v>688299.2565055762</v>
      </c>
      <c r="T516" s="129">
        <v>0.85</v>
      </c>
      <c r="U516" s="39">
        <f t="shared" si="609"/>
        <v>585.05436802973975</v>
      </c>
      <c r="V516" s="2">
        <v>30</v>
      </c>
      <c r="W516" s="2">
        <v>30</v>
      </c>
      <c r="X516" s="2">
        <v>750</v>
      </c>
      <c r="Y516" s="196">
        <f>U516+V516+W516+X516</f>
        <v>1395.0543680297396</v>
      </c>
      <c r="Z516" s="38"/>
      <c r="AA516" s="38"/>
      <c r="AB516" s="38"/>
      <c r="AC516" s="38"/>
      <c r="AD516" s="38"/>
      <c r="AE516" s="175"/>
      <c r="AF516" s="185"/>
      <c r="AG516" s="14">
        <f t="shared" si="588"/>
        <v>16458</v>
      </c>
      <c r="AH516" s="15">
        <f>V516+0</f>
        <v>30</v>
      </c>
      <c r="AI516" s="15">
        <f t="shared" si="610"/>
        <v>585.05436802973975</v>
      </c>
      <c r="AJ516" s="14">
        <f t="shared" si="610"/>
        <v>30</v>
      </c>
      <c r="AK516" s="14">
        <f>V516+0</f>
        <v>30</v>
      </c>
      <c r="AL516" s="14">
        <f>X516+0</f>
        <v>750</v>
      </c>
      <c r="AM516" s="15">
        <f t="shared" si="590"/>
        <v>1395.0543680297396</v>
      </c>
      <c r="AN516" s="14"/>
      <c r="AO516" s="14"/>
      <c r="AP516" s="14"/>
      <c r="AQ516" s="14"/>
      <c r="AR516" s="14"/>
    </row>
    <row r="517" spans="2:44" ht="75" customHeight="1">
      <c r="B517" s="2">
        <v>376</v>
      </c>
      <c r="C517" s="35" t="s">
        <v>90</v>
      </c>
      <c r="D517" s="36"/>
      <c r="E517" s="2">
        <v>336</v>
      </c>
      <c r="F517" s="109" t="s">
        <v>710</v>
      </c>
      <c r="G517" s="109" t="s">
        <v>7</v>
      </c>
      <c r="H517" s="109" t="s">
        <v>378</v>
      </c>
      <c r="I517" s="2">
        <v>2006</v>
      </c>
      <c r="J517" s="37">
        <v>22</v>
      </c>
      <c r="K517" s="37">
        <v>60</v>
      </c>
      <c r="L517" s="38">
        <f t="shared" si="584"/>
        <v>1320</v>
      </c>
      <c r="M517" s="39">
        <f t="shared" si="585"/>
        <v>122.67657992565056</v>
      </c>
      <c r="N517" s="38">
        <v>750</v>
      </c>
      <c r="O517" s="2">
        <v>15708</v>
      </c>
      <c r="P517" s="39">
        <f t="shared" si="586"/>
        <v>2019011.1524163568</v>
      </c>
      <c r="Q517" s="41">
        <v>0.8</v>
      </c>
      <c r="R517" s="39">
        <v>1</v>
      </c>
      <c r="S517" s="39">
        <f t="shared" si="587"/>
        <v>1615208.9219330857</v>
      </c>
      <c r="T517" s="129">
        <v>0.85</v>
      </c>
      <c r="U517" s="39">
        <f t="shared" si="609"/>
        <v>1372.9275836431227</v>
      </c>
      <c r="V517" s="2">
        <v>0</v>
      </c>
      <c r="W517" s="2">
        <v>0</v>
      </c>
      <c r="X517" s="2">
        <v>0</v>
      </c>
      <c r="Y517" s="196">
        <f>U517+V517+W517+X517</f>
        <v>1372.9275836431227</v>
      </c>
      <c r="Z517" s="38"/>
      <c r="AA517" s="38"/>
      <c r="AB517" s="38"/>
      <c r="AC517" s="38"/>
      <c r="AD517" s="38"/>
      <c r="AE517" s="175"/>
      <c r="AF517" s="182"/>
      <c r="AG517" s="10">
        <f t="shared" si="588"/>
        <v>16458</v>
      </c>
      <c r="AH517" s="16">
        <f>V517+0</f>
        <v>0</v>
      </c>
      <c r="AI517" s="16">
        <f t="shared" si="610"/>
        <v>1372.9275836431227</v>
      </c>
      <c r="AJ517" s="10">
        <f t="shared" si="610"/>
        <v>0</v>
      </c>
      <c r="AK517" s="10">
        <f>V517+0</f>
        <v>0</v>
      </c>
      <c r="AL517" s="10">
        <f>X517+0</f>
        <v>0</v>
      </c>
      <c r="AM517" s="16">
        <f t="shared" si="590"/>
        <v>1372.9275836431227</v>
      </c>
    </row>
    <row r="518" spans="2:44" ht="75" customHeight="1">
      <c r="B518" s="2">
        <v>377</v>
      </c>
      <c r="C518" s="35" t="s">
        <v>114</v>
      </c>
      <c r="D518" s="36"/>
      <c r="E518" s="2">
        <v>337</v>
      </c>
      <c r="F518" s="109" t="s">
        <v>169</v>
      </c>
      <c r="G518" s="109" t="s">
        <v>770</v>
      </c>
      <c r="H518" s="109" t="s">
        <v>342</v>
      </c>
      <c r="I518" s="2">
        <v>2014</v>
      </c>
      <c r="J518" s="37">
        <v>18</v>
      </c>
      <c r="K518" s="37">
        <v>24</v>
      </c>
      <c r="L518" s="38">
        <f t="shared" si="584"/>
        <v>432</v>
      </c>
      <c r="M518" s="39">
        <f t="shared" si="585"/>
        <v>40.148698884758367</v>
      </c>
      <c r="N518" s="38">
        <v>750</v>
      </c>
      <c r="O518" s="2">
        <v>15708</v>
      </c>
      <c r="P518" s="39">
        <f t="shared" si="586"/>
        <v>660767.28624535317</v>
      </c>
      <c r="Q518" s="41">
        <v>0.95</v>
      </c>
      <c r="R518" s="39">
        <v>1</v>
      </c>
      <c r="S518" s="39">
        <f t="shared" si="587"/>
        <v>627728.92193308542</v>
      </c>
      <c r="T518" s="129">
        <v>0.85</v>
      </c>
      <c r="U518" s="39">
        <f t="shared" si="609"/>
        <v>533.56958364312254</v>
      </c>
      <c r="V518" s="2">
        <v>0</v>
      </c>
      <c r="W518" s="2">
        <v>0</v>
      </c>
      <c r="X518" s="2">
        <v>0</v>
      </c>
      <c r="Y518" s="196">
        <f>U518+V518+W518+X518</f>
        <v>533.56958364312254</v>
      </c>
      <c r="Z518" s="38"/>
      <c r="AA518" s="38"/>
      <c r="AB518" s="38"/>
      <c r="AC518" s="38"/>
      <c r="AD518" s="38"/>
      <c r="AE518" s="175"/>
      <c r="AF518" s="182"/>
      <c r="AG518" s="10">
        <f t="shared" si="588"/>
        <v>16458</v>
      </c>
      <c r="AH518" s="16">
        <f>V518+0</f>
        <v>0</v>
      </c>
      <c r="AI518" s="16">
        <f t="shared" si="610"/>
        <v>533.56958364312254</v>
      </c>
      <c r="AJ518" s="10">
        <f t="shared" si="610"/>
        <v>0</v>
      </c>
      <c r="AK518" s="10">
        <f>V518+0</f>
        <v>0</v>
      </c>
      <c r="AL518" s="10">
        <f>X518+0</f>
        <v>0</v>
      </c>
      <c r="AM518" s="16">
        <f t="shared" si="590"/>
        <v>533.56958364312254</v>
      </c>
    </row>
    <row r="519" spans="2:44" ht="75" customHeight="1">
      <c r="B519" s="259" t="s">
        <v>915</v>
      </c>
      <c r="C519" s="259"/>
      <c r="D519" s="259"/>
      <c r="E519" s="259"/>
      <c r="F519" s="259"/>
      <c r="G519" s="259"/>
      <c r="H519" s="259"/>
      <c r="I519" s="259"/>
      <c r="J519" s="259"/>
      <c r="K519" s="259"/>
      <c r="L519" s="259"/>
      <c r="M519" s="259"/>
      <c r="N519" s="259"/>
      <c r="O519" s="259"/>
      <c r="P519" s="259"/>
      <c r="Q519" s="259"/>
      <c r="R519" s="259"/>
      <c r="S519" s="259"/>
      <c r="T519" s="129"/>
      <c r="U519" s="39">
        <f>SUM(U514:U518)</f>
        <v>3847.7075604089214</v>
      </c>
      <c r="V519" s="81">
        <f>SUM(V514:V518)</f>
        <v>30</v>
      </c>
      <c r="W519" s="81">
        <f>SUM(W514:W518)</f>
        <v>30</v>
      </c>
      <c r="X519" s="81">
        <f>SUM(X514:X518)</f>
        <v>750</v>
      </c>
      <c r="Y519" s="196">
        <f>SUM(Y514:Y518)</f>
        <v>4657.7075604089214</v>
      </c>
      <c r="Z519" s="38"/>
      <c r="AA519" s="38"/>
      <c r="AB519" s="38"/>
      <c r="AC519" s="38"/>
      <c r="AD519" s="38"/>
      <c r="AE519" s="175"/>
      <c r="AF519" s="182"/>
      <c r="AG519" s="10"/>
      <c r="AH519" s="16"/>
      <c r="AI519" s="16">
        <f>तेरीज!D80+0</f>
        <v>3847.7075604089214</v>
      </c>
      <c r="AJ519" s="10"/>
      <c r="AK519" s="10"/>
      <c r="AL519" s="10"/>
      <c r="AM519" s="16"/>
    </row>
    <row r="520" spans="2:44" ht="75" customHeight="1">
      <c r="B520" s="2">
        <v>378</v>
      </c>
      <c r="C520" s="35" t="s">
        <v>6</v>
      </c>
      <c r="D520" s="36"/>
      <c r="E520" s="36" t="s">
        <v>1830</v>
      </c>
      <c r="F520" s="109" t="s">
        <v>161</v>
      </c>
      <c r="G520" s="109" t="s">
        <v>771</v>
      </c>
      <c r="H520" s="109" t="s">
        <v>363</v>
      </c>
      <c r="I520" s="2">
        <v>2011</v>
      </c>
      <c r="J520" s="37">
        <v>15</v>
      </c>
      <c r="K520" s="37">
        <v>31</v>
      </c>
      <c r="L520" s="38">
        <f t="shared" si="584"/>
        <v>465</v>
      </c>
      <c r="M520" s="39">
        <f t="shared" si="585"/>
        <v>43.215613382899626</v>
      </c>
      <c r="N520" s="38">
        <v>750</v>
      </c>
      <c r="O520" s="2">
        <v>15708</v>
      </c>
      <c r="P520" s="39">
        <f t="shared" si="586"/>
        <v>711242.56505576207</v>
      </c>
      <c r="Q520" s="41">
        <v>0.95</v>
      </c>
      <c r="R520" s="39">
        <v>1</v>
      </c>
      <c r="S520" s="39">
        <f t="shared" si="587"/>
        <v>675680.43680297397</v>
      </c>
      <c r="T520" s="129">
        <v>0.85</v>
      </c>
      <c r="U520" s="39">
        <f t="shared" si="609"/>
        <v>574.32837128252788</v>
      </c>
      <c r="V520" s="2">
        <v>40</v>
      </c>
      <c r="W520" s="2">
        <v>40</v>
      </c>
      <c r="X520" s="2">
        <v>750</v>
      </c>
      <c r="Y520" s="196">
        <f t="shared" ref="Y520:Y525" si="611">U520+V520+W520+X520</f>
        <v>1404.3283712825278</v>
      </c>
      <c r="Z520" s="38"/>
      <c r="AA520" s="38"/>
      <c r="AB520" s="38"/>
      <c r="AC520" s="38"/>
      <c r="AD520" s="38"/>
      <c r="AE520" s="175"/>
      <c r="AF520" s="182"/>
      <c r="AG520" s="10">
        <f t="shared" si="588"/>
        <v>16458</v>
      </c>
      <c r="AH520" s="16">
        <f t="shared" ref="AH520:AH525" si="612">V520+0</f>
        <v>40</v>
      </c>
      <c r="AI520" s="16">
        <f t="shared" ref="AI520:AJ525" si="613">U520+0</f>
        <v>574.32837128252788</v>
      </c>
      <c r="AJ520" s="10">
        <f t="shared" si="613"/>
        <v>40</v>
      </c>
      <c r="AK520" s="10">
        <f t="shared" ref="AK520:AK525" si="614">V520+0</f>
        <v>40</v>
      </c>
      <c r="AL520" s="10">
        <f t="shared" ref="AL520:AL525" si="615">X520+0</f>
        <v>750</v>
      </c>
      <c r="AM520" s="16">
        <f t="shared" si="590"/>
        <v>1404.3283712825278</v>
      </c>
    </row>
    <row r="521" spans="2:44" ht="75" customHeight="1">
      <c r="B521" s="2">
        <v>378</v>
      </c>
      <c r="C521" s="35" t="s">
        <v>6</v>
      </c>
      <c r="D521" s="36"/>
      <c r="E521" s="36" t="s">
        <v>1831</v>
      </c>
      <c r="F521" s="109" t="s">
        <v>161</v>
      </c>
      <c r="G521" s="109" t="s">
        <v>1832</v>
      </c>
      <c r="H521" s="109" t="s">
        <v>363</v>
      </c>
      <c r="I521" s="2">
        <v>2011</v>
      </c>
      <c r="J521" s="37">
        <v>15</v>
      </c>
      <c r="K521" s="37">
        <v>31</v>
      </c>
      <c r="L521" s="38">
        <f t="shared" ref="L521" si="616">J521*K521</f>
        <v>465</v>
      </c>
      <c r="M521" s="39">
        <f t="shared" ref="M521" si="617">L521/10.76</f>
        <v>43.215613382899626</v>
      </c>
      <c r="N521" s="38">
        <v>750</v>
      </c>
      <c r="O521" s="2">
        <v>15708</v>
      </c>
      <c r="P521" s="39">
        <f t="shared" ref="P521" si="618">M521*AG521</f>
        <v>711242.56505576207</v>
      </c>
      <c r="Q521" s="41">
        <v>0.95</v>
      </c>
      <c r="R521" s="39">
        <v>1</v>
      </c>
      <c r="S521" s="39">
        <f t="shared" ref="S521" si="619">M521*AG521*Q521*R521</f>
        <v>675680.43680297397</v>
      </c>
      <c r="T521" s="129">
        <v>0.85</v>
      </c>
      <c r="U521" s="39">
        <f t="shared" ref="U521" si="620">S521/1000*T521</f>
        <v>574.32837128252788</v>
      </c>
      <c r="V521" s="2">
        <v>40</v>
      </c>
      <c r="W521" s="2">
        <v>40</v>
      </c>
      <c r="X521" s="2">
        <v>200</v>
      </c>
      <c r="Y521" s="196">
        <f t="shared" si="611"/>
        <v>854.32837128252788</v>
      </c>
      <c r="Z521" s="38"/>
      <c r="AA521" s="38"/>
      <c r="AB521" s="38"/>
      <c r="AC521" s="38"/>
      <c r="AD521" s="38"/>
      <c r="AE521" s="175"/>
      <c r="AF521" s="182"/>
      <c r="AG521" s="10">
        <f t="shared" ref="AG521" si="621">SUM(N521:O521)</f>
        <v>16458</v>
      </c>
      <c r="AH521" s="16">
        <f t="shared" si="612"/>
        <v>40</v>
      </c>
      <c r="AI521" s="16">
        <f t="shared" ref="AI521" si="622">U521+0</f>
        <v>574.32837128252788</v>
      </c>
      <c r="AJ521" s="10">
        <f t="shared" ref="AJ521" si="623">V521+0</f>
        <v>40</v>
      </c>
      <c r="AK521" s="10">
        <f t="shared" si="614"/>
        <v>40</v>
      </c>
      <c r="AL521" s="10">
        <f t="shared" si="615"/>
        <v>200</v>
      </c>
      <c r="AM521" s="16">
        <f t="shared" ref="AM521" si="624">AI521+AJ521+AK521+AL521</f>
        <v>854.32837128252788</v>
      </c>
    </row>
    <row r="522" spans="2:44" ht="75" customHeight="1">
      <c r="B522" s="2">
        <v>379</v>
      </c>
      <c r="C522" s="35" t="s">
        <v>6</v>
      </c>
      <c r="D522" s="36"/>
      <c r="E522" s="2">
        <v>339</v>
      </c>
      <c r="F522" s="109" t="s">
        <v>161</v>
      </c>
      <c r="G522" s="109" t="s">
        <v>772</v>
      </c>
      <c r="H522" s="109" t="s">
        <v>342</v>
      </c>
      <c r="I522" s="2">
        <v>2008</v>
      </c>
      <c r="J522" s="37">
        <v>18</v>
      </c>
      <c r="K522" s="37">
        <v>22</v>
      </c>
      <c r="L522" s="38">
        <f t="shared" si="584"/>
        <v>396</v>
      </c>
      <c r="M522" s="39">
        <f t="shared" si="585"/>
        <v>36.802973977695167</v>
      </c>
      <c r="N522" s="38">
        <v>750</v>
      </c>
      <c r="O522" s="2">
        <v>15708</v>
      </c>
      <c r="P522" s="39">
        <f t="shared" si="586"/>
        <v>605703.34572490701</v>
      </c>
      <c r="Q522" s="41">
        <v>0.8</v>
      </c>
      <c r="R522" s="39">
        <v>1</v>
      </c>
      <c r="S522" s="39">
        <f t="shared" si="587"/>
        <v>484562.67657992564</v>
      </c>
      <c r="T522" s="129">
        <v>0.85</v>
      </c>
      <c r="U522" s="39">
        <f t="shared" si="609"/>
        <v>411.8782750929368</v>
      </c>
      <c r="V522" s="2">
        <v>30</v>
      </c>
      <c r="W522" s="2">
        <v>30</v>
      </c>
      <c r="X522" s="2">
        <v>750</v>
      </c>
      <c r="Y522" s="196">
        <f t="shared" si="611"/>
        <v>1221.8782750929367</v>
      </c>
      <c r="Z522" s="38"/>
      <c r="AA522" s="38"/>
      <c r="AB522" s="38"/>
      <c r="AC522" s="38"/>
      <c r="AD522" s="38"/>
      <c r="AE522" s="175"/>
      <c r="AF522" s="182"/>
      <c r="AG522" s="10">
        <f t="shared" si="588"/>
        <v>16458</v>
      </c>
      <c r="AH522" s="16">
        <f t="shared" si="612"/>
        <v>30</v>
      </c>
      <c r="AI522" s="16">
        <f t="shared" si="613"/>
        <v>411.8782750929368</v>
      </c>
      <c r="AJ522" s="10">
        <f t="shared" si="613"/>
        <v>30</v>
      </c>
      <c r="AK522" s="10">
        <f t="shared" si="614"/>
        <v>30</v>
      </c>
      <c r="AL522" s="10">
        <f t="shared" si="615"/>
        <v>750</v>
      </c>
      <c r="AM522" s="16">
        <f t="shared" si="590"/>
        <v>1221.8782750929367</v>
      </c>
    </row>
    <row r="523" spans="2:44" ht="75" customHeight="1">
      <c r="B523" s="2">
        <v>380</v>
      </c>
      <c r="C523" s="35" t="s">
        <v>115</v>
      </c>
      <c r="D523" s="36"/>
      <c r="E523" s="2">
        <v>340</v>
      </c>
      <c r="F523" s="109" t="s">
        <v>161</v>
      </c>
      <c r="G523" s="109" t="s">
        <v>773</v>
      </c>
      <c r="H523" s="109" t="s">
        <v>363</v>
      </c>
      <c r="I523" s="2">
        <v>2015</v>
      </c>
      <c r="J523" s="37">
        <v>18</v>
      </c>
      <c r="K523" s="37">
        <v>21</v>
      </c>
      <c r="L523" s="38">
        <f t="shared" si="584"/>
        <v>378</v>
      </c>
      <c r="M523" s="39">
        <f t="shared" si="585"/>
        <v>35.130111524163567</v>
      </c>
      <c r="N523" s="38">
        <v>750</v>
      </c>
      <c r="O523" s="2">
        <v>15708</v>
      </c>
      <c r="P523" s="39">
        <f t="shared" si="586"/>
        <v>578171.37546468398</v>
      </c>
      <c r="Q523" s="41">
        <v>0.95</v>
      </c>
      <c r="R523" s="39">
        <v>1</v>
      </c>
      <c r="S523" s="39">
        <f t="shared" si="587"/>
        <v>549262.80669144972</v>
      </c>
      <c r="T523" s="129">
        <v>0.85</v>
      </c>
      <c r="U523" s="39">
        <f t="shared" si="609"/>
        <v>466.8733856877322</v>
      </c>
      <c r="V523" s="2">
        <v>0</v>
      </c>
      <c r="W523" s="2">
        <v>0</v>
      </c>
      <c r="X523" s="2">
        <v>0</v>
      </c>
      <c r="Y523" s="196">
        <f t="shared" si="611"/>
        <v>466.8733856877322</v>
      </c>
      <c r="Z523" s="38"/>
      <c r="AA523" s="38"/>
      <c r="AB523" s="38"/>
      <c r="AC523" s="38"/>
      <c r="AD523" s="38"/>
      <c r="AE523" s="175"/>
      <c r="AF523" s="182"/>
      <c r="AG523" s="10">
        <f t="shared" si="588"/>
        <v>16458</v>
      </c>
      <c r="AH523" s="16">
        <f t="shared" si="612"/>
        <v>0</v>
      </c>
      <c r="AI523" s="16">
        <f t="shared" si="613"/>
        <v>466.8733856877322</v>
      </c>
      <c r="AJ523" s="10">
        <f t="shared" si="613"/>
        <v>0</v>
      </c>
      <c r="AK523" s="10">
        <f t="shared" si="614"/>
        <v>0</v>
      </c>
      <c r="AL523" s="10">
        <f t="shared" si="615"/>
        <v>0</v>
      </c>
      <c r="AM523" s="16">
        <f t="shared" si="590"/>
        <v>466.8733856877322</v>
      </c>
    </row>
    <row r="524" spans="2:44" ht="75" customHeight="1">
      <c r="B524" s="2">
        <v>381</v>
      </c>
      <c r="C524" s="35" t="s">
        <v>116</v>
      </c>
      <c r="D524" s="36"/>
      <c r="E524" s="2">
        <v>341</v>
      </c>
      <c r="F524" s="109" t="s">
        <v>173</v>
      </c>
      <c r="G524" s="109" t="s">
        <v>7</v>
      </c>
      <c r="H524" s="109" t="s">
        <v>117</v>
      </c>
      <c r="I524" s="2">
        <v>2013</v>
      </c>
      <c r="J524" s="37"/>
      <c r="K524" s="37"/>
      <c r="L524" s="38">
        <v>15353.3</v>
      </c>
      <c r="M524" s="39">
        <f t="shared" si="585"/>
        <v>1426.8866171003717</v>
      </c>
      <c r="N524" s="81">
        <v>750</v>
      </c>
      <c r="O524" s="2">
        <v>19360</v>
      </c>
      <c r="P524" s="105">
        <f t="shared" si="586"/>
        <v>28694689.869888477</v>
      </c>
      <c r="Q524" s="41">
        <v>0.9</v>
      </c>
      <c r="R524" s="39">
        <v>1</v>
      </c>
      <c r="S524" s="105">
        <f t="shared" si="587"/>
        <v>25825220.882899631</v>
      </c>
      <c r="T524" s="129">
        <v>1.35</v>
      </c>
      <c r="U524" s="105">
        <f t="shared" si="609"/>
        <v>34864.048191914502</v>
      </c>
      <c r="V524" s="2">
        <v>0</v>
      </c>
      <c r="W524" s="2">
        <v>0</v>
      </c>
      <c r="X524" s="2">
        <v>0</v>
      </c>
      <c r="Y524" s="196">
        <f t="shared" si="611"/>
        <v>34864.048191914502</v>
      </c>
      <c r="Z524" s="38"/>
      <c r="AA524" s="38"/>
      <c r="AB524" s="38"/>
      <c r="AC524" s="38"/>
      <c r="AD524" s="38"/>
      <c r="AE524" s="175"/>
      <c r="AF524" s="182"/>
      <c r="AG524" s="10">
        <f t="shared" si="588"/>
        <v>20110</v>
      </c>
      <c r="AH524" s="16">
        <f t="shared" si="612"/>
        <v>0</v>
      </c>
      <c r="AI524" s="16">
        <f t="shared" si="613"/>
        <v>34864.048191914502</v>
      </c>
      <c r="AJ524" s="10">
        <f t="shared" si="613"/>
        <v>0</v>
      </c>
      <c r="AK524" s="10">
        <f t="shared" si="614"/>
        <v>0</v>
      </c>
      <c r="AL524" s="10">
        <f t="shared" si="615"/>
        <v>0</v>
      </c>
      <c r="AM524" s="16">
        <f t="shared" si="590"/>
        <v>34864.048191914502</v>
      </c>
    </row>
    <row r="525" spans="2:44" ht="75" customHeight="1">
      <c r="B525" s="2"/>
      <c r="C525" s="35"/>
      <c r="D525" s="36"/>
      <c r="E525" s="2"/>
      <c r="F525" s="109" t="s">
        <v>173</v>
      </c>
      <c r="G525" s="109"/>
      <c r="H525" s="109" t="s">
        <v>118</v>
      </c>
      <c r="I525" s="2">
        <v>2013</v>
      </c>
      <c r="J525" s="37"/>
      <c r="K525" s="37"/>
      <c r="L525" s="38">
        <v>31165</v>
      </c>
      <c r="M525" s="39">
        <f t="shared" si="585"/>
        <v>2896.3754646840148</v>
      </c>
      <c r="N525" s="81">
        <v>750</v>
      </c>
      <c r="O525" s="2">
        <v>0</v>
      </c>
      <c r="P525" s="39">
        <f t="shared" si="586"/>
        <v>2172281.5985130109</v>
      </c>
      <c r="Q525" s="41">
        <v>1</v>
      </c>
      <c r="R525" s="39">
        <v>1</v>
      </c>
      <c r="S525" s="39">
        <f t="shared" si="587"/>
        <v>2172281.5985130109</v>
      </c>
      <c r="T525" s="129">
        <v>1.6</v>
      </c>
      <c r="U525" s="39">
        <f t="shared" si="609"/>
        <v>3475.6505576208178</v>
      </c>
      <c r="V525" s="2">
        <v>0</v>
      </c>
      <c r="W525" s="2">
        <v>0</v>
      </c>
      <c r="X525" s="2">
        <v>0</v>
      </c>
      <c r="Y525" s="196">
        <f t="shared" si="611"/>
        <v>3475.6505576208178</v>
      </c>
      <c r="Z525" s="38"/>
      <c r="AA525" s="38"/>
      <c r="AB525" s="38"/>
      <c r="AC525" s="38"/>
      <c r="AD525" s="38"/>
      <c r="AE525" s="175"/>
      <c r="AF525" s="182"/>
      <c r="AG525" s="10">
        <f t="shared" si="588"/>
        <v>750</v>
      </c>
      <c r="AH525" s="16">
        <f t="shared" si="612"/>
        <v>0</v>
      </c>
      <c r="AI525" s="16">
        <f t="shared" si="613"/>
        <v>3475.6505576208178</v>
      </c>
      <c r="AJ525" s="10">
        <f t="shared" si="613"/>
        <v>0</v>
      </c>
      <c r="AK525" s="10">
        <f t="shared" si="614"/>
        <v>0</v>
      </c>
      <c r="AL525" s="10">
        <f t="shared" si="615"/>
        <v>0</v>
      </c>
      <c r="AM525" s="16">
        <f t="shared" si="590"/>
        <v>3475.6505576208178</v>
      </c>
    </row>
    <row r="526" spans="2:44" ht="75" customHeight="1">
      <c r="B526" s="259" t="s">
        <v>915</v>
      </c>
      <c r="C526" s="259"/>
      <c r="D526" s="259"/>
      <c r="E526" s="259"/>
      <c r="F526" s="259"/>
      <c r="G526" s="259"/>
      <c r="H526" s="259"/>
      <c r="I526" s="259"/>
      <c r="J526" s="259"/>
      <c r="K526" s="259"/>
      <c r="L526" s="259"/>
      <c r="M526" s="259"/>
      <c r="N526" s="259"/>
      <c r="O526" s="259"/>
      <c r="P526" s="259"/>
      <c r="Q526" s="259"/>
      <c r="R526" s="259"/>
      <c r="S526" s="259"/>
      <c r="T526" s="129"/>
      <c r="U526" s="39">
        <f>SUM(U520:U525)</f>
        <v>40367.107152881043</v>
      </c>
      <c r="V526" s="81">
        <f>SUM(V520:V525)</f>
        <v>110</v>
      </c>
      <c r="W526" s="81">
        <f>SUM(W520:W525)</f>
        <v>110</v>
      </c>
      <c r="X526" s="81">
        <f>SUM(X520:X525)</f>
        <v>1700</v>
      </c>
      <c r="Y526" s="196">
        <f>SUM(Y520:Y525)</f>
        <v>42287.107152881043</v>
      </c>
      <c r="Z526" s="38"/>
      <c r="AA526" s="38"/>
      <c r="AB526" s="38"/>
      <c r="AC526" s="38"/>
      <c r="AD526" s="38"/>
      <c r="AE526" s="175"/>
      <c r="AF526" s="182"/>
      <c r="AG526" s="10"/>
      <c r="AH526" s="16"/>
      <c r="AI526" s="16">
        <f>तेरीज!D81+0</f>
        <v>40367.107152881043</v>
      </c>
      <c r="AJ526" s="10"/>
      <c r="AK526" s="10"/>
      <c r="AL526" s="10"/>
      <c r="AM526" s="16"/>
    </row>
    <row r="527" spans="2:44" ht="75" customHeight="1">
      <c r="B527" s="2">
        <v>382</v>
      </c>
      <c r="C527" s="35" t="s">
        <v>119</v>
      </c>
      <c r="D527" s="36"/>
      <c r="E527" s="2">
        <v>342</v>
      </c>
      <c r="F527" s="109" t="s">
        <v>774</v>
      </c>
      <c r="G527" s="109" t="s">
        <v>7</v>
      </c>
      <c r="H527" s="109" t="s">
        <v>379</v>
      </c>
      <c r="I527" s="2">
        <v>2001</v>
      </c>
      <c r="J527" s="37">
        <v>20</v>
      </c>
      <c r="K527" s="37">
        <v>25</v>
      </c>
      <c r="L527" s="38">
        <f t="shared" si="584"/>
        <v>500</v>
      </c>
      <c r="M527" s="39">
        <f t="shared" si="585"/>
        <v>46.468401486988846</v>
      </c>
      <c r="N527" s="38">
        <v>750</v>
      </c>
      <c r="O527" s="2">
        <v>11088</v>
      </c>
      <c r="P527" s="39">
        <f t="shared" si="586"/>
        <v>550092.93680297397</v>
      </c>
      <c r="Q527" s="41">
        <v>0.85</v>
      </c>
      <c r="R527" s="39">
        <v>1</v>
      </c>
      <c r="S527" s="39">
        <f t="shared" si="587"/>
        <v>467578.99628252786</v>
      </c>
      <c r="T527" s="129">
        <v>0.75</v>
      </c>
      <c r="U527" s="39">
        <f t="shared" si="609"/>
        <v>350.68424721189587</v>
      </c>
      <c r="V527" s="2">
        <v>0</v>
      </c>
      <c r="W527" s="2">
        <v>0</v>
      </c>
      <c r="X527" s="2">
        <v>0</v>
      </c>
      <c r="Y527" s="196">
        <f>U527+V527+W527+X527</f>
        <v>350.68424721189587</v>
      </c>
      <c r="Z527" s="38"/>
      <c r="AA527" s="38"/>
      <c r="AB527" s="38"/>
      <c r="AC527" s="38"/>
      <c r="AD527" s="38"/>
      <c r="AE527" s="175"/>
      <c r="AF527" s="185"/>
      <c r="AG527" s="14">
        <f t="shared" si="588"/>
        <v>11838</v>
      </c>
      <c r="AH527" s="15">
        <f>V527+0</f>
        <v>0</v>
      </c>
      <c r="AI527" s="15">
        <f t="shared" ref="AI527:AJ531" si="625">U527+0</f>
        <v>350.68424721189587</v>
      </c>
      <c r="AJ527" s="14">
        <f t="shared" si="625"/>
        <v>0</v>
      </c>
      <c r="AK527" s="14">
        <f>V527+0</f>
        <v>0</v>
      </c>
      <c r="AL527" s="14">
        <f>X527+0</f>
        <v>0</v>
      </c>
      <c r="AM527" s="15">
        <f t="shared" si="590"/>
        <v>350.68424721189587</v>
      </c>
      <c r="AN527" s="14"/>
      <c r="AO527" s="14"/>
      <c r="AP527" s="14"/>
      <c r="AQ527" s="14"/>
      <c r="AR527" s="14"/>
    </row>
    <row r="528" spans="2:44" ht="75" customHeight="1">
      <c r="B528" s="2">
        <v>383</v>
      </c>
      <c r="C528" s="35" t="s">
        <v>6</v>
      </c>
      <c r="D528" s="36"/>
      <c r="E528" s="2">
        <v>343</v>
      </c>
      <c r="F528" s="109" t="s">
        <v>775</v>
      </c>
      <c r="G528" s="109" t="s">
        <v>7</v>
      </c>
      <c r="H528" s="109" t="s">
        <v>1322</v>
      </c>
      <c r="I528" s="2">
        <v>2001</v>
      </c>
      <c r="J528" s="37">
        <v>15</v>
      </c>
      <c r="K528" s="37">
        <v>20</v>
      </c>
      <c r="L528" s="38">
        <f t="shared" si="584"/>
        <v>300</v>
      </c>
      <c r="M528" s="39">
        <f t="shared" si="585"/>
        <v>27.881040892193308</v>
      </c>
      <c r="N528" s="38">
        <v>750</v>
      </c>
      <c r="O528" s="2">
        <v>15708</v>
      </c>
      <c r="P528" s="39">
        <f t="shared" si="586"/>
        <v>458866.17100371746</v>
      </c>
      <c r="Q528" s="41">
        <v>0.7</v>
      </c>
      <c r="R528" s="39">
        <v>1</v>
      </c>
      <c r="S528" s="39">
        <f t="shared" si="587"/>
        <v>321206.31970260222</v>
      </c>
      <c r="T528" s="129">
        <v>0.85</v>
      </c>
      <c r="U528" s="39">
        <f t="shared" si="609"/>
        <v>273.02537174721186</v>
      </c>
      <c r="V528" s="2">
        <v>0</v>
      </c>
      <c r="W528" s="2">
        <v>0</v>
      </c>
      <c r="X528" s="2">
        <v>0</v>
      </c>
      <c r="Y528" s="196">
        <f>U528+V528+W528+X528</f>
        <v>273.02537174721186</v>
      </c>
      <c r="Z528" s="38"/>
      <c r="AA528" s="38"/>
      <c r="AB528" s="38"/>
      <c r="AC528" s="38"/>
      <c r="AD528" s="38"/>
      <c r="AE528" s="175"/>
      <c r="AF528" s="184"/>
      <c r="AG528" s="11">
        <f t="shared" si="588"/>
        <v>16458</v>
      </c>
      <c r="AH528" s="12">
        <f>V528+0</f>
        <v>0</v>
      </c>
      <c r="AI528" s="12">
        <f t="shared" si="625"/>
        <v>273.02537174721186</v>
      </c>
      <c r="AJ528" s="11">
        <f t="shared" si="625"/>
        <v>0</v>
      </c>
      <c r="AK528" s="11">
        <f>V528+0</f>
        <v>0</v>
      </c>
      <c r="AL528" s="11">
        <f>X528+0</f>
        <v>0</v>
      </c>
      <c r="AM528" s="12">
        <f t="shared" si="590"/>
        <v>273.02537174721186</v>
      </c>
      <c r="AN528" s="11"/>
      <c r="AO528" s="11"/>
      <c r="AP528" s="11"/>
      <c r="AQ528" s="11"/>
      <c r="AR528" s="11"/>
    </row>
    <row r="529" spans="2:44" ht="75" customHeight="1">
      <c r="B529" s="2">
        <v>384</v>
      </c>
      <c r="C529" s="35" t="s">
        <v>94</v>
      </c>
      <c r="D529" s="36"/>
      <c r="E529" s="2">
        <v>344</v>
      </c>
      <c r="F529" s="109" t="s">
        <v>120</v>
      </c>
      <c r="G529" s="109" t="s">
        <v>532</v>
      </c>
      <c r="H529" s="109" t="s">
        <v>380</v>
      </c>
      <c r="I529" s="2">
        <v>2014</v>
      </c>
      <c r="J529" s="37">
        <v>25</v>
      </c>
      <c r="K529" s="37">
        <v>30</v>
      </c>
      <c r="L529" s="38">
        <f t="shared" si="584"/>
        <v>750</v>
      </c>
      <c r="M529" s="39">
        <f t="shared" si="585"/>
        <v>69.702602230483279</v>
      </c>
      <c r="N529" s="81">
        <v>750</v>
      </c>
      <c r="O529" s="2">
        <v>0</v>
      </c>
      <c r="P529" s="39">
        <f t="shared" si="586"/>
        <v>52276.951672862459</v>
      </c>
      <c r="Q529" s="41">
        <v>1</v>
      </c>
      <c r="R529" s="39">
        <v>1</v>
      </c>
      <c r="S529" s="39">
        <f t="shared" si="587"/>
        <v>52276.951672862459</v>
      </c>
      <c r="T529" s="129">
        <v>0</v>
      </c>
      <c r="U529" s="39">
        <f t="shared" si="609"/>
        <v>0</v>
      </c>
      <c r="V529" s="2">
        <v>0</v>
      </c>
      <c r="W529" s="2">
        <v>0</v>
      </c>
      <c r="X529" s="2">
        <v>0</v>
      </c>
      <c r="Y529" s="196">
        <f>U529+V529+W529+X529</f>
        <v>0</v>
      </c>
      <c r="Z529" s="38"/>
      <c r="AA529" s="38"/>
      <c r="AB529" s="38"/>
      <c r="AC529" s="38"/>
      <c r="AD529" s="38"/>
      <c r="AE529" s="175"/>
      <c r="AF529" s="184"/>
      <c r="AG529" s="11">
        <f t="shared" si="588"/>
        <v>750</v>
      </c>
      <c r="AH529" s="12">
        <f>V529+0</f>
        <v>0</v>
      </c>
      <c r="AI529" s="12">
        <f t="shared" si="625"/>
        <v>0</v>
      </c>
      <c r="AJ529" s="11">
        <f t="shared" si="625"/>
        <v>0</v>
      </c>
      <c r="AK529" s="11">
        <f>V529+0</f>
        <v>0</v>
      </c>
      <c r="AL529" s="11">
        <f>X529+0</f>
        <v>0</v>
      </c>
      <c r="AM529" s="12">
        <f t="shared" si="590"/>
        <v>0</v>
      </c>
      <c r="AN529" s="11"/>
      <c r="AO529" s="11"/>
      <c r="AP529" s="11"/>
      <c r="AQ529" s="11"/>
      <c r="AR529" s="11"/>
    </row>
    <row r="530" spans="2:44" ht="75" customHeight="1">
      <c r="B530" s="2">
        <v>385</v>
      </c>
      <c r="C530" s="35" t="s">
        <v>6</v>
      </c>
      <c r="D530" s="36"/>
      <c r="E530" s="2">
        <v>346</v>
      </c>
      <c r="F530" s="109" t="s">
        <v>169</v>
      </c>
      <c r="G530" s="109" t="s">
        <v>776</v>
      </c>
      <c r="H530" s="109" t="s">
        <v>342</v>
      </c>
      <c r="I530" s="2">
        <v>2016</v>
      </c>
      <c r="J530" s="37">
        <v>18</v>
      </c>
      <c r="K530" s="37">
        <v>20</v>
      </c>
      <c r="L530" s="38">
        <f t="shared" si="584"/>
        <v>360</v>
      </c>
      <c r="M530" s="39">
        <f t="shared" si="585"/>
        <v>33.457249070631974</v>
      </c>
      <c r="N530" s="38">
        <v>750</v>
      </c>
      <c r="O530" s="2">
        <v>15708</v>
      </c>
      <c r="P530" s="39">
        <f t="shared" si="586"/>
        <v>550639.40520446107</v>
      </c>
      <c r="Q530" s="41">
        <v>0.95</v>
      </c>
      <c r="R530" s="39">
        <v>1</v>
      </c>
      <c r="S530" s="39">
        <f t="shared" si="587"/>
        <v>523107.43494423799</v>
      </c>
      <c r="T530" s="129">
        <v>0.85</v>
      </c>
      <c r="U530" s="39">
        <f t="shared" si="609"/>
        <v>444.64131970260229</v>
      </c>
      <c r="V530" s="2">
        <v>30</v>
      </c>
      <c r="W530" s="2">
        <v>30</v>
      </c>
      <c r="X530" s="2">
        <v>750</v>
      </c>
      <c r="Y530" s="196">
        <f>U530+V530+W530+X530</f>
        <v>1254.6413197026022</v>
      </c>
      <c r="Z530" s="38"/>
      <c r="AA530" s="38"/>
      <c r="AB530" s="38"/>
      <c r="AC530" s="38"/>
      <c r="AD530" s="38"/>
      <c r="AE530" s="175"/>
      <c r="AF530" s="182"/>
      <c r="AG530" s="10">
        <f t="shared" si="588"/>
        <v>16458</v>
      </c>
      <c r="AH530" s="16">
        <f>V530+0</f>
        <v>30</v>
      </c>
      <c r="AI530" s="16">
        <f t="shared" si="625"/>
        <v>444.64131970260229</v>
      </c>
      <c r="AJ530" s="10">
        <f t="shared" si="625"/>
        <v>30</v>
      </c>
      <c r="AK530" s="10">
        <f>V530+0</f>
        <v>30</v>
      </c>
      <c r="AL530" s="10">
        <f>X530+0</f>
        <v>750</v>
      </c>
      <c r="AM530" s="16">
        <f t="shared" si="590"/>
        <v>1254.6413197026022</v>
      </c>
    </row>
    <row r="531" spans="2:44" ht="75" customHeight="1">
      <c r="B531" s="2">
        <v>386</v>
      </c>
      <c r="C531" s="35" t="s">
        <v>121</v>
      </c>
      <c r="D531" s="36"/>
      <c r="E531" s="2">
        <v>347</v>
      </c>
      <c r="F531" s="109" t="s">
        <v>777</v>
      </c>
      <c r="G531" s="109" t="s">
        <v>7</v>
      </c>
      <c r="H531" s="109" t="s">
        <v>381</v>
      </c>
      <c r="I531" s="2">
        <v>2015</v>
      </c>
      <c r="J531" s="37">
        <v>18</v>
      </c>
      <c r="K531" s="37">
        <v>20</v>
      </c>
      <c r="L531" s="38">
        <f t="shared" si="584"/>
        <v>360</v>
      </c>
      <c r="M531" s="39">
        <f t="shared" si="585"/>
        <v>33.457249070631974</v>
      </c>
      <c r="N531" s="38">
        <v>750</v>
      </c>
      <c r="O531" s="2">
        <v>11088</v>
      </c>
      <c r="P531" s="39">
        <f t="shared" si="586"/>
        <v>396066.91449814133</v>
      </c>
      <c r="Q531" s="41">
        <v>0.95</v>
      </c>
      <c r="R531" s="39">
        <v>1</v>
      </c>
      <c r="S531" s="39">
        <f t="shared" si="587"/>
        <v>376263.56877323426</v>
      </c>
      <c r="T531" s="129">
        <v>0.75</v>
      </c>
      <c r="U531" s="39">
        <f t="shared" si="609"/>
        <v>282.19767657992571</v>
      </c>
      <c r="V531" s="2">
        <v>0</v>
      </c>
      <c r="W531" s="2">
        <v>0</v>
      </c>
      <c r="X531" s="2">
        <v>0</v>
      </c>
      <c r="Y531" s="196">
        <f>U531+V531+W531+X531</f>
        <v>282.19767657992571</v>
      </c>
      <c r="Z531" s="38"/>
      <c r="AA531" s="38"/>
      <c r="AB531" s="38"/>
      <c r="AC531" s="38"/>
      <c r="AD531" s="38"/>
      <c r="AE531" s="175"/>
      <c r="AF531" s="185"/>
      <c r="AG531" s="14">
        <f t="shared" si="588"/>
        <v>11838</v>
      </c>
      <c r="AH531" s="15">
        <f>V531+0</f>
        <v>0</v>
      </c>
      <c r="AI531" s="15">
        <f t="shared" si="625"/>
        <v>282.19767657992571</v>
      </c>
      <c r="AJ531" s="14">
        <f t="shared" si="625"/>
        <v>0</v>
      </c>
      <c r="AK531" s="14">
        <f>V531+0</f>
        <v>0</v>
      </c>
      <c r="AL531" s="14">
        <f>X531+0</f>
        <v>0</v>
      </c>
      <c r="AM531" s="15">
        <f t="shared" si="590"/>
        <v>282.19767657992571</v>
      </c>
      <c r="AN531" s="14"/>
      <c r="AO531" s="14"/>
      <c r="AP531" s="14"/>
      <c r="AQ531" s="14"/>
      <c r="AR531" s="14"/>
    </row>
    <row r="532" spans="2:44" ht="75" customHeight="1">
      <c r="B532" s="259" t="s">
        <v>915</v>
      </c>
      <c r="C532" s="259"/>
      <c r="D532" s="259"/>
      <c r="E532" s="259"/>
      <c r="F532" s="259"/>
      <c r="G532" s="259"/>
      <c r="H532" s="259"/>
      <c r="I532" s="259"/>
      <c r="J532" s="259"/>
      <c r="K532" s="259"/>
      <c r="L532" s="259"/>
      <c r="M532" s="259"/>
      <c r="N532" s="259"/>
      <c r="O532" s="259"/>
      <c r="P532" s="259"/>
      <c r="Q532" s="259"/>
      <c r="R532" s="259"/>
      <c r="S532" s="259"/>
      <c r="T532" s="129"/>
      <c r="U532" s="39">
        <f>SUM(U527:U531)</f>
        <v>1350.5486152416356</v>
      </c>
      <c r="V532" s="81">
        <f>SUM(V527:V531)</f>
        <v>30</v>
      </c>
      <c r="W532" s="81">
        <f>SUM(W527:W531)</f>
        <v>30</v>
      </c>
      <c r="X532" s="81">
        <f>SUM(X527:X531)</f>
        <v>750</v>
      </c>
      <c r="Y532" s="196">
        <f>SUM(Y527:Y531)</f>
        <v>2160.5486152416356</v>
      </c>
      <c r="Z532" s="38"/>
      <c r="AA532" s="38"/>
      <c r="AB532" s="38"/>
      <c r="AC532" s="38"/>
      <c r="AD532" s="38"/>
      <c r="AE532" s="175"/>
      <c r="AF532" s="185"/>
      <c r="AG532" s="14"/>
      <c r="AH532" s="15"/>
      <c r="AI532" s="15"/>
      <c r="AJ532" s="14"/>
      <c r="AK532" s="14"/>
      <c r="AL532" s="14"/>
      <c r="AM532" s="15"/>
      <c r="AN532" s="14"/>
      <c r="AO532" s="14"/>
      <c r="AP532" s="14"/>
      <c r="AQ532" s="14"/>
      <c r="AR532" s="14"/>
    </row>
    <row r="533" spans="2:44" ht="75" customHeight="1">
      <c r="B533" s="2">
        <v>387</v>
      </c>
      <c r="C533" s="35" t="s">
        <v>122</v>
      </c>
      <c r="D533" s="36"/>
      <c r="E533" s="2">
        <v>348</v>
      </c>
      <c r="F533" s="109" t="s">
        <v>169</v>
      </c>
      <c r="G533" s="109" t="s">
        <v>767</v>
      </c>
      <c r="H533" s="109" t="s">
        <v>342</v>
      </c>
      <c r="I533" s="2">
        <v>2016</v>
      </c>
      <c r="J533" s="37">
        <v>18</v>
      </c>
      <c r="K533" s="37">
        <v>21</v>
      </c>
      <c r="L533" s="38">
        <f t="shared" si="584"/>
        <v>378</v>
      </c>
      <c r="M533" s="39">
        <f t="shared" si="585"/>
        <v>35.130111524163567</v>
      </c>
      <c r="N533" s="38">
        <v>750</v>
      </c>
      <c r="O533" s="2">
        <v>15708</v>
      </c>
      <c r="P533" s="39">
        <f t="shared" si="586"/>
        <v>578171.37546468398</v>
      </c>
      <c r="Q533" s="41">
        <v>0.95</v>
      </c>
      <c r="R533" s="39">
        <v>1</v>
      </c>
      <c r="S533" s="39">
        <f t="shared" si="587"/>
        <v>549262.80669144972</v>
      </c>
      <c r="T533" s="129">
        <v>0.85</v>
      </c>
      <c r="U533" s="39">
        <f t="shared" si="609"/>
        <v>466.8733856877322</v>
      </c>
      <c r="V533" s="2">
        <v>0</v>
      </c>
      <c r="W533" s="2">
        <v>0</v>
      </c>
      <c r="X533" s="2">
        <v>0</v>
      </c>
      <c r="Y533" s="196">
        <f>U533+V533+W533+X533</f>
        <v>466.8733856877322</v>
      </c>
      <c r="Z533" s="38"/>
      <c r="AA533" s="38"/>
      <c r="AB533" s="38"/>
      <c r="AC533" s="38"/>
      <c r="AD533" s="38"/>
      <c r="AE533" s="175"/>
      <c r="AF533" s="182"/>
      <c r="AG533" s="10">
        <f t="shared" si="588"/>
        <v>16458</v>
      </c>
      <c r="AH533" s="16">
        <f>V533+0</f>
        <v>0</v>
      </c>
      <c r="AI533" s="16">
        <f t="shared" ref="AI533:AJ537" si="626">U533+0</f>
        <v>466.8733856877322</v>
      </c>
      <c r="AJ533" s="10">
        <f t="shared" si="626"/>
        <v>0</v>
      </c>
      <c r="AK533" s="10">
        <f>V533+0</f>
        <v>0</v>
      </c>
      <c r="AL533" s="10">
        <f>X533+0</f>
        <v>0</v>
      </c>
      <c r="AM533" s="16">
        <f t="shared" si="590"/>
        <v>466.8733856877322</v>
      </c>
    </row>
    <row r="534" spans="2:44" ht="75" customHeight="1">
      <c r="B534" s="2">
        <v>388</v>
      </c>
      <c r="C534" s="35" t="s">
        <v>6</v>
      </c>
      <c r="D534" s="36"/>
      <c r="E534" s="2">
        <v>349</v>
      </c>
      <c r="F534" s="109" t="s">
        <v>174</v>
      </c>
      <c r="G534" s="109" t="s">
        <v>123</v>
      </c>
      <c r="H534" s="109" t="s">
        <v>382</v>
      </c>
      <c r="I534" s="2">
        <v>2009</v>
      </c>
      <c r="J534" s="37">
        <v>27</v>
      </c>
      <c r="K534" s="37">
        <v>24</v>
      </c>
      <c r="L534" s="38">
        <f t="shared" si="584"/>
        <v>648</v>
      </c>
      <c r="M534" s="39">
        <f t="shared" si="585"/>
        <v>60.223048327137548</v>
      </c>
      <c r="N534" s="38">
        <v>750</v>
      </c>
      <c r="O534" s="2">
        <v>15708</v>
      </c>
      <c r="P534" s="39">
        <f t="shared" si="586"/>
        <v>991150.92936802981</v>
      </c>
      <c r="Q534" s="41">
        <v>0.9</v>
      </c>
      <c r="R534" s="39">
        <v>1</v>
      </c>
      <c r="S534" s="39">
        <f t="shared" si="587"/>
        <v>892035.83643122681</v>
      </c>
      <c r="T534" s="129">
        <v>0.85</v>
      </c>
      <c r="U534" s="39">
        <f t="shared" si="609"/>
        <v>758.23046096654275</v>
      </c>
      <c r="V534" s="2">
        <v>0</v>
      </c>
      <c r="W534" s="2">
        <v>0</v>
      </c>
      <c r="X534" s="2">
        <v>0</v>
      </c>
      <c r="Y534" s="196">
        <f>U534+V534+W534+X534</f>
        <v>758.23046096654275</v>
      </c>
      <c r="Z534" s="38"/>
      <c r="AA534" s="38"/>
      <c r="AB534" s="38"/>
      <c r="AC534" s="38"/>
      <c r="AD534" s="38"/>
      <c r="AE534" s="175"/>
      <c r="AF534" s="182"/>
      <c r="AG534" s="10">
        <f t="shared" si="588"/>
        <v>16458</v>
      </c>
      <c r="AH534" s="16">
        <f>V534+0</f>
        <v>0</v>
      </c>
      <c r="AI534" s="16">
        <f t="shared" si="626"/>
        <v>758.23046096654275</v>
      </c>
      <c r="AJ534" s="10">
        <f t="shared" si="626"/>
        <v>0</v>
      </c>
      <c r="AK534" s="10">
        <f>V534+0</f>
        <v>0</v>
      </c>
      <c r="AL534" s="10">
        <f>X534+0</f>
        <v>0</v>
      </c>
      <c r="AM534" s="16">
        <f t="shared" si="590"/>
        <v>758.23046096654275</v>
      </c>
    </row>
    <row r="535" spans="2:44" ht="75" customHeight="1">
      <c r="B535" s="2">
        <v>389</v>
      </c>
      <c r="C535" s="35" t="s">
        <v>6</v>
      </c>
      <c r="D535" s="36"/>
      <c r="E535" s="2">
        <v>350</v>
      </c>
      <c r="F535" s="109" t="s">
        <v>175</v>
      </c>
      <c r="G535" s="109" t="s">
        <v>123</v>
      </c>
      <c r="H535" s="109" t="s">
        <v>383</v>
      </c>
      <c r="I535" s="2">
        <v>2007</v>
      </c>
      <c r="J535" s="37">
        <v>27</v>
      </c>
      <c r="K535" s="37">
        <v>22</v>
      </c>
      <c r="L535" s="38">
        <f t="shared" si="584"/>
        <v>594</v>
      </c>
      <c r="M535" s="39">
        <f t="shared" si="585"/>
        <v>55.204460966542754</v>
      </c>
      <c r="N535" s="81">
        <v>750</v>
      </c>
      <c r="O535" s="2">
        <v>19360</v>
      </c>
      <c r="P535" s="39">
        <f t="shared" si="586"/>
        <v>1110161.7100371749</v>
      </c>
      <c r="Q535" s="45">
        <v>0.8</v>
      </c>
      <c r="R535" s="39">
        <v>1</v>
      </c>
      <c r="S535" s="39">
        <f t="shared" si="587"/>
        <v>888129.36802973994</v>
      </c>
      <c r="T535" s="129">
        <v>0</v>
      </c>
      <c r="U535" s="39">
        <f t="shared" si="609"/>
        <v>0</v>
      </c>
      <c r="V535" s="2">
        <v>0</v>
      </c>
      <c r="W535" s="2">
        <v>0</v>
      </c>
      <c r="X535" s="2">
        <v>0</v>
      </c>
      <c r="Y535" s="196">
        <f>U535+V535+W535+X535</f>
        <v>0</v>
      </c>
      <c r="Z535" s="38"/>
      <c r="AA535" s="38"/>
      <c r="AB535" s="38"/>
      <c r="AC535" s="38"/>
      <c r="AD535" s="38"/>
      <c r="AE535" s="175"/>
      <c r="AF535" s="185"/>
      <c r="AG535" s="14">
        <f t="shared" si="588"/>
        <v>20110</v>
      </c>
      <c r="AH535" s="15">
        <f>V535+0</f>
        <v>0</v>
      </c>
      <c r="AI535" s="15">
        <f t="shared" si="626"/>
        <v>0</v>
      </c>
      <c r="AJ535" s="14">
        <f t="shared" si="626"/>
        <v>0</v>
      </c>
      <c r="AK535" s="14">
        <f>V535+0</f>
        <v>0</v>
      </c>
      <c r="AL535" s="14">
        <f>X535+0</f>
        <v>0</v>
      </c>
      <c r="AM535" s="15">
        <f t="shared" si="590"/>
        <v>0</v>
      </c>
      <c r="AN535" s="14"/>
      <c r="AO535" s="14"/>
      <c r="AP535" s="14"/>
      <c r="AQ535" s="14"/>
      <c r="AR535" s="14"/>
    </row>
    <row r="536" spans="2:44" ht="75" customHeight="1">
      <c r="B536" s="2">
        <v>390</v>
      </c>
      <c r="C536" s="35" t="s">
        <v>6</v>
      </c>
      <c r="D536" s="36"/>
      <c r="E536" s="2">
        <v>351</v>
      </c>
      <c r="F536" s="109" t="s">
        <v>176</v>
      </c>
      <c r="G536" s="109" t="s">
        <v>123</v>
      </c>
      <c r="H536" s="109" t="s">
        <v>384</v>
      </c>
      <c r="I536" s="2">
        <v>2011</v>
      </c>
      <c r="J536" s="37">
        <v>27</v>
      </c>
      <c r="K536" s="37">
        <v>22</v>
      </c>
      <c r="L536" s="38">
        <f t="shared" si="584"/>
        <v>594</v>
      </c>
      <c r="M536" s="39">
        <f t="shared" si="585"/>
        <v>55.204460966542754</v>
      </c>
      <c r="N536" s="81">
        <v>750</v>
      </c>
      <c r="O536" s="2">
        <v>19360</v>
      </c>
      <c r="P536" s="39">
        <f t="shared" si="586"/>
        <v>1110161.7100371749</v>
      </c>
      <c r="Q536" s="45">
        <v>0.9</v>
      </c>
      <c r="R536" s="39">
        <v>1</v>
      </c>
      <c r="S536" s="39">
        <f t="shared" si="587"/>
        <v>999145.5390334574</v>
      </c>
      <c r="T536" s="129">
        <v>0</v>
      </c>
      <c r="U536" s="39">
        <f t="shared" si="609"/>
        <v>0</v>
      </c>
      <c r="V536" s="2">
        <v>0</v>
      </c>
      <c r="W536" s="2">
        <v>0</v>
      </c>
      <c r="X536" s="2">
        <v>0</v>
      </c>
      <c r="Y536" s="196">
        <f>U536+V536+W536+X536</f>
        <v>0</v>
      </c>
      <c r="Z536" s="38"/>
      <c r="AA536" s="38"/>
      <c r="AB536" s="38"/>
      <c r="AC536" s="38"/>
      <c r="AD536" s="38"/>
      <c r="AE536" s="175"/>
      <c r="AF536" s="185"/>
      <c r="AG536" s="14">
        <f t="shared" si="588"/>
        <v>20110</v>
      </c>
      <c r="AH536" s="15">
        <f>V536+0</f>
        <v>0</v>
      </c>
      <c r="AI536" s="15">
        <f t="shared" si="626"/>
        <v>0</v>
      </c>
      <c r="AJ536" s="14">
        <f t="shared" si="626"/>
        <v>0</v>
      </c>
      <c r="AK536" s="14">
        <f>V536+0</f>
        <v>0</v>
      </c>
      <c r="AL536" s="14">
        <f>X536+0</f>
        <v>0</v>
      </c>
      <c r="AM536" s="15">
        <f t="shared" si="590"/>
        <v>0</v>
      </c>
      <c r="AN536" s="14"/>
      <c r="AO536" s="14"/>
      <c r="AP536" s="14"/>
      <c r="AQ536" s="14"/>
      <c r="AR536" s="14"/>
    </row>
    <row r="537" spans="2:44" ht="75" customHeight="1">
      <c r="B537" s="2">
        <v>391</v>
      </c>
      <c r="C537" s="35" t="s">
        <v>6</v>
      </c>
      <c r="D537" s="36"/>
      <c r="E537" s="2">
        <v>352</v>
      </c>
      <c r="F537" s="109" t="s">
        <v>177</v>
      </c>
      <c r="G537" s="109" t="s">
        <v>123</v>
      </c>
      <c r="H537" s="109" t="s">
        <v>385</v>
      </c>
      <c r="I537" s="2">
        <v>2013</v>
      </c>
      <c r="J537" s="37">
        <v>27</v>
      </c>
      <c r="K537" s="37">
        <v>22</v>
      </c>
      <c r="L537" s="38">
        <f t="shared" si="584"/>
        <v>594</v>
      </c>
      <c r="M537" s="39">
        <f t="shared" si="585"/>
        <v>55.204460966542754</v>
      </c>
      <c r="N537" s="81">
        <v>750</v>
      </c>
      <c r="O537" s="2">
        <v>19360</v>
      </c>
      <c r="P537" s="39">
        <f t="shared" si="586"/>
        <v>1110161.7100371749</v>
      </c>
      <c r="Q537" s="45">
        <v>0.9</v>
      </c>
      <c r="R537" s="39">
        <v>1</v>
      </c>
      <c r="S537" s="39">
        <f t="shared" si="587"/>
        <v>999145.5390334574</v>
      </c>
      <c r="T537" s="129">
        <v>0</v>
      </c>
      <c r="U537" s="39">
        <f t="shared" si="609"/>
        <v>0</v>
      </c>
      <c r="V537" s="2">
        <v>0</v>
      </c>
      <c r="W537" s="2">
        <v>0</v>
      </c>
      <c r="X537" s="2">
        <v>0</v>
      </c>
      <c r="Y537" s="196">
        <f>U537+V537+W537+X537</f>
        <v>0</v>
      </c>
      <c r="Z537" s="38"/>
      <c r="AA537" s="38"/>
      <c r="AB537" s="38"/>
      <c r="AC537" s="38"/>
      <c r="AD537" s="38"/>
      <c r="AE537" s="175"/>
      <c r="AF537" s="185"/>
      <c r="AG537" s="14">
        <f t="shared" si="588"/>
        <v>20110</v>
      </c>
      <c r="AH537" s="15">
        <f>V537+0</f>
        <v>0</v>
      </c>
      <c r="AI537" s="15">
        <f t="shared" si="626"/>
        <v>0</v>
      </c>
      <c r="AJ537" s="14">
        <f t="shared" si="626"/>
        <v>0</v>
      </c>
      <c r="AK537" s="14">
        <f>V537+0</f>
        <v>0</v>
      </c>
      <c r="AL537" s="14">
        <f>X537+0</f>
        <v>0</v>
      </c>
      <c r="AM537" s="15">
        <f t="shared" si="590"/>
        <v>0</v>
      </c>
      <c r="AN537" s="14"/>
      <c r="AO537" s="14"/>
      <c r="AP537" s="14"/>
      <c r="AQ537" s="14"/>
      <c r="AR537" s="14"/>
    </row>
    <row r="538" spans="2:44" ht="75" customHeight="1">
      <c r="B538" s="259" t="s">
        <v>915</v>
      </c>
      <c r="C538" s="259"/>
      <c r="D538" s="259"/>
      <c r="E538" s="259"/>
      <c r="F538" s="259"/>
      <c r="G538" s="259"/>
      <c r="H538" s="259"/>
      <c r="I538" s="259"/>
      <c r="J538" s="259"/>
      <c r="K538" s="259"/>
      <c r="L538" s="259"/>
      <c r="M538" s="259"/>
      <c r="N538" s="259"/>
      <c r="O538" s="259"/>
      <c r="P538" s="259"/>
      <c r="Q538" s="259"/>
      <c r="R538" s="259"/>
      <c r="S538" s="259"/>
      <c r="T538" s="129"/>
      <c r="U538" s="39">
        <f>SUM(U533:U537)</f>
        <v>1225.103846654275</v>
      </c>
      <c r="V538" s="81">
        <f>SUM(V533:V537)</f>
        <v>0</v>
      </c>
      <c r="W538" s="81">
        <f>SUM(W533:W537)</f>
        <v>0</v>
      </c>
      <c r="X538" s="81">
        <f>SUM(X533:X537)</f>
        <v>0</v>
      </c>
      <c r="Y538" s="196">
        <f>SUM(Y533:Y537)</f>
        <v>1225.103846654275</v>
      </c>
      <c r="Z538" s="38"/>
      <c r="AA538" s="38"/>
      <c r="AB538" s="38"/>
      <c r="AC538" s="38"/>
      <c r="AD538" s="38"/>
      <c r="AE538" s="175"/>
      <c r="AF538" s="185"/>
      <c r="AG538" s="14"/>
      <c r="AH538" s="15"/>
      <c r="AI538" s="15">
        <f>तेरीज!D83+0</f>
        <v>1225.103846654275</v>
      </c>
      <c r="AJ538" s="14"/>
      <c r="AK538" s="14"/>
      <c r="AL538" s="14"/>
      <c r="AM538" s="15"/>
      <c r="AN538" s="14"/>
      <c r="AO538" s="14"/>
      <c r="AP538" s="14"/>
      <c r="AQ538" s="14"/>
      <c r="AR538" s="14"/>
    </row>
    <row r="539" spans="2:44" ht="75" customHeight="1">
      <c r="B539" s="2">
        <v>392</v>
      </c>
      <c r="C539" s="35" t="s">
        <v>6</v>
      </c>
      <c r="D539" s="36"/>
      <c r="E539" s="2">
        <v>353</v>
      </c>
      <c r="F539" s="109" t="s">
        <v>178</v>
      </c>
      <c r="G539" s="109" t="s">
        <v>179</v>
      </c>
      <c r="H539" s="109" t="s">
        <v>386</v>
      </c>
      <c r="I539" s="2">
        <v>2015</v>
      </c>
      <c r="J539" s="37">
        <v>20</v>
      </c>
      <c r="K539" s="37">
        <v>26</v>
      </c>
      <c r="L539" s="38">
        <f t="shared" si="584"/>
        <v>520</v>
      </c>
      <c r="M539" s="39">
        <f t="shared" si="585"/>
        <v>48.3271375464684</v>
      </c>
      <c r="N539" s="81">
        <v>750</v>
      </c>
      <c r="O539" s="2">
        <v>19360</v>
      </c>
      <c r="P539" s="39">
        <f t="shared" si="586"/>
        <v>971858.73605947953</v>
      </c>
      <c r="Q539" s="45">
        <v>0.9</v>
      </c>
      <c r="R539" s="39">
        <v>1</v>
      </c>
      <c r="S539" s="39">
        <f t="shared" si="587"/>
        <v>874672.86245353159</v>
      </c>
      <c r="T539" s="129">
        <v>0</v>
      </c>
      <c r="U539" s="39">
        <f t="shared" si="609"/>
        <v>0</v>
      </c>
      <c r="V539" s="2">
        <v>0</v>
      </c>
      <c r="W539" s="2">
        <v>0</v>
      </c>
      <c r="X539" s="2">
        <v>0</v>
      </c>
      <c r="Y539" s="196">
        <f>U539+V539+W539+X539</f>
        <v>0</v>
      </c>
      <c r="Z539" s="38"/>
      <c r="AA539" s="38"/>
      <c r="AB539" s="38"/>
      <c r="AC539" s="38"/>
      <c r="AD539" s="38"/>
      <c r="AE539" s="175"/>
      <c r="AF539" s="182"/>
      <c r="AG539" s="10">
        <f t="shared" si="588"/>
        <v>20110</v>
      </c>
      <c r="AH539" s="16">
        <f>V539+0</f>
        <v>0</v>
      </c>
      <c r="AI539" s="16">
        <f t="shared" ref="AI539:AJ543" si="627">U539+0</f>
        <v>0</v>
      </c>
      <c r="AJ539" s="10">
        <f t="shared" si="627"/>
        <v>0</v>
      </c>
      <c r="AK539" s="10">
        <f>V539+0</f>
        <v>0</v>
      </c>
      <c r="AL539" s="10">
        <f>X539+0</f>
        <v>0</v>
      </c>
      <c r="AM539" s="16">
        <f t="shared" si="590"/>
        <v>0</v>
      </c>
    </row>
    <row r="540" spans="2:44" ht="75" customHeight="1">
      <c r="B540" s="2">
        <v>393</v>
      </c>
      <c r="C540" s="35" t="s">
        <v>6</v>
      </c>
      <c r="D540" s="36"/>
      <c r="E540" s="2">
        <v>354</v>
      </c>
      <c r="F540" s="109" t="s">
        <v>180</v>
      </c>
      <c r="G540" s="109" t="s">
        <v>181</v>
      </c>
      <c r="H540" s="109" t="s">
        <v>387</v>
      </c>
      <c r="I540" s="2">
        <v>2015</v>
      </c>
      <c r="J540" s="37">
        <v>20</v>
      </c>
      <c r="K540" s="37">
        <v>28</v>
      </c>
      <c r="L540" s="38">
        <f t="shared" si="584"/>
        <v>560</v>
      </c>
      <c r="M540" s="39">
        <f t="shared" si="585"/>
        <v>52.044609665427508</v>
      </c>
      <c r="N540" s="81">
        <v>750</v>
      </c>
      <c r="O540" s="2">
        <v>19360</v>
      </c>
      <c r="P540" s="39">
        <f t="shared" si="586"/>
        <v>1046617.1003717472</v>
      </c>
      <c r="Q540" s="45">
        <v>0.9</v>
      </c>
      <c r="R540" s="39">
        <v>1</v>
      </c>
      <c r="S540" s="39">
        <f t="shared" si="587"/>
        <v>941955.39033457241</v>
      </c>
      <c r="T540" s="129">
        <v>0</v>
      </c>
      <c r="U540" s="39">
        <f t="shared" si="609"/>
        <v>0</v>
      </c>
      <c r="V540" s="2">
        <v>0</v>
      </c>
      <c r="W540" s="2">
        <v>0</v>
      </c>
      <c r="X540" s="2">
        <v>0</v>
      </c>
      <c r="Y540" s="196">
        <f>U540+V540+W540+X540</f>
        <v>0</v>
      </c>
      <c r="Z540" s="38"/>
      <c r="AA540" s="38"/>
      <c r="AB540" s="38"/>
      <c r="AC540" s="38"/>
      <c r="AD540" s="38"/>
      <c r="AE540" s="175"/>
      <c r="AF540" s="182"/>
      <c r="AG540" s="10">
        <f t="shared" si="588"/>
        <v>20110</v>
      </c>
      <c r="AH540" s="16">
        <f>V540+0</f>
        <v>0</v>
      </c>
      <c r="AI540" s="16">
        <f t="shared" si="627"/>
        <v>0</v>
      </c>
      <c r="AJ540" s="10">
        <f t="shared" si="627"/>
        <v>0</v>
      </c>
      <c r="AK540" s="10">
        <f>V540+0</f>
        <v>0</v>
      </c>
      <c r="AL540" s="10">
        <f>X540+0</f>
        <v>0</v>
      </c>
      <c r="AM540" s="16">
        <f t="shared" si="590"/>
        <v>0</v>
      </c>
    </row>
    <row r="541" spans="2:44" ht="75" customHeight="1">
      <c r="B541" s="2">
        <v>394</v>
      </c>
      <c r="C541" s="35" t="s">
        <v>6</v>
      </c>
      <c r="D541" s="36"/>
      <c r="E541" s="2">
        <v>355</v>
      </c>
      <c r="F541" s="109" t="s">
        <v>778</v>
      </c>
      <c r="G541" s="109" t="s">
        <v>7</v>
      </c>
      <c r="H541" s="109" t="s">
        <v>388</v>
      </c>
      <c r="I541" s="2">
        <v>2009</v>
      </c>
      <c r="J541" s="37">
        <v>20</v>
      </c>
      <c r="K541" s="37">
        <v>20</v>
      </c>
      <c r="L541" s="38">
        <f t="shared" si="584"/>
        <v>400</v>
      </c>
      <c r="M541" s="39">
        <f t="shared" si="585"/>
        <v>37.174721189591082</v>
      </c>
      <c r="N541" s="38">
        <v>750</v>
      </c>
      <c r="O541" s="2">
        <v>11088</v>
      </c>
      <c r="P541" s="39">
        <f t="shared" si="586"/>
        <v>440074.34944237926</v>
      </c>
      <c r="Q541" s="41">
        <v>0.85</v>
      </c>
      <c r="R541" s="39">
        <v>1</v>
      </c>
      <c r="S541" s="39">
        <f t="shared" si="587"/>
        <v>374063.19702602236</v>
      </c>
      <c r="T541" s="129">
        <v>0.75</v>
      </c>
      <c r="U541" s="39">
        <f t="shared" si="609"/>
        <v>280.54739776951675</v>
      </c>
      <c r="V541" s="2">
        <v>30</v>
      </c>
      <c r="W541" s="2">
        <v>30</v>
      </c>
      <c r="X541" s="2">
        <v>750</v>
      </c>
      <c r="Y541" s="196">
        <f>U541+V541+W541+X541</f>
        <v>1090.5473977695167</v>
      </c>
      <c r="Z541" s="38"/>
      <c r="AA541" s="38"/>
      <c r="AB541" s="38"/>
      <c r="AC541" s="38"/>
      <c r="AD541" s="38"/>
      <c r="AE541" s="175"/>
      <c r="AF541" s="182"/>
      <c r="AG541" s="10">
        <f t="shared" si="588"/>
        <v>11838</v>
      </c>
      <c r="AH541" s="16">
        <f>V541+0</f>
        <v>30</v>
      </c>
      <c r="AI541" s="16">
        <f t="shared" si="627"/>
        <v>280.54739776951675</v>
      </c>
      <c r="AJ541" s="10">
        <f t="shared" si="627"/>
        <v>30</v>
      </c>
      <c r="AK541" s="10">
        <f>V541+0</f>
        <v>30</v>
      </c>
      <c r="AL541" s="10">
        <f>X541+0</f>
        <v>750</v>
      </c>
      <c r="AM541" s="16">
        <f t="shared" si="590"/>
        <v>1090.5473977695167</v>
      </c>
    </row>
    <row r="542" spans="2:44" ht="75" customHeight="1">
      <c r="B542" s="2">
        <v>395</v>
      </c>
      <c r="C542" s="35" t="s">
        <v>6</v>
      </c>
      <c r="D542" s="36"/>
      <c r="E542" s="2">
        <v>356</v>
      </c>
      <c r="F542" s="109" t="s">
        <v>169</v>
      </c>
      <c r="G542" s="109" t="s">
        <v>779</v>
      </c>
      <c r="H542" s="109" t="s">
        <v>389</v>
      </c>
      <c r="I542" s="2">
        <v>2017</v>
      </c>
      <c r="J542" s="37">
        <v>18</v>
      </c>
      <c r="K542" s="37">
        <v>20</v>
      </c>
      <c r="L542" s="38">
        <f t="shared" si="584"/>
        <v>360</v>
      </c>
      <c r="M542" s="39">
        <f t="shared" si="585"/>
        <v>33.457249070631974</v>
      </c>
      <c r="N542" s="38">
        <v>750</v>
      </c>
      <c r="O542" s="2">
        <v>15708</v>
      </c>
      <c r="P542" s="39">
        <f t="shared" si="586"/>
        <v>550639.40520446107</v>
      </c>
      <c r="Q542" s="41">
        <v>0.95</v>
      </c>
      <c r="R542" s="39">
        <v>1</v>
      </c>
      <c r="S542" s="39">
        <f t="shared" si="587"/>
        <v>523107.43494423799</v>
      </c>
      <c r="T542" s="129">
        <v>0.85</v>
      </c>
      <c r="U542" s="39">
        <f t="shared" si="609"/>
        <v>444.64131970260229</v>
      </c>
      <c r="V542" s="2">
        <v>30</v>
      </c>
      <c r="W542" s="2">
        <v>30</v>
      </c>
      <c r="X542" s="2">
        <v>750</v>
      </c>
      <c r="Y542" s="196">
        <f>U542+V542+W542+X542</f>
        <v>1254.6413197026022</v>
      </c>
      <c r="Z542" s="38"/>
      <c r="AA542" s="38"/>
      <c r="AB542" s="38"/>
      <c r="AC542" s="38"/>
      <c r="AD542" s="38"/>
      <c r="AE542" s="175"/>
      <c r="AF542" s="182"/>
      <c r="AG542" s="10">
        <f t="shared" si="588"/>
        <v>16458</v>
      </c>
      <c r="AH542" s="16">
        <f>V542+0</f>
        <v>30</v>
      </c>
      <c r="AI542" s="16">
        <f t="shared" si="627"/>
        <v>444.64131970260229</v>
      </c>
      <c r="AJ542" s="10">
        <f t="shared" si="627"/>
        <v>30</v>
      </c>
      <c r="AK542" s="10">
        <f>V542+0</f>
        <v>30</v>
      </c>
      <c r="AL542" s="10">
        <f>X542+0</f>
        <v>750</v>
      </c>
      <c r="AM542" s="16">
        <f t="shared" si="590"/>
        <v>1254.6413197026022</v>
      </c>
    </row>
    <row r="543" spans="2:44" ht="75" customHeight="1">
      <c r="B543" s="2">
        <v>396</v>
      </c>
      <c r="C543" s="35" t="s">
        <v>6</v>
      </c>
      <c r="D543" s="36"/>
      <c r="E543" s="2">
        <v>357</v>
      </c>
      <c r="F543" s="109" t="s">
        <v>169</v>
      </c>
      <c r="G543" s="109" t="s">
        <v>780</v>
      </c>
      <c r="H543" s="109" t="s">
        <v>390</v>
      </c>
      <c r="I543" s="2">
        <v>2017</v>
      </c>
      <c r="J543" s="37">
        <v>18</v>
      </c>
      <c r="K543" s="37">
        <v>20</v>
      </c>
      <c r="L543" s="38">
        <f t="shared" si="584"/>
        <v>360</v>
      </c>
      <c r="M543" s="39">
        <f t="shared" si="585"/>
        <v>33.457249070631974</v>
      </c>
      <c r="N543" s="38">
        <v>750</v>
      </c>
      <c r="O543" s="2">
        <v>15708</v>
      </c>
      <c r="P543" s="39">
        <f t="shared" si="586"/>
        <v>550639.40520446107</v>
      </c>
      <c r="Q543" s="41">
        <v>0.95</v>
      </c>
      <c r="R543" s="39">
        <v>1</v>
      </c>
      <c r="S543" s="39">
        <f t="shared" si="587"/>
        <v>523107.43494423799</v>
      </c>
      <c r="T543" s="129">
        <v>0.85</v>
      </c>
      <c r="U543" s="39">
        <f t="shared" si="609"/>
        <v>444.64131970260229</v>
      </c>
      <c r="V543" s="2">
        <v>30</v>
      </c>
      <c r="W543" s="2">
        <v>30</v>
      </c>
      <c r="X543" s="2">
        <v>750</v>
      </c>
      <c r="Y543" s="196">
        <f>U543+V543+W543+X543</f>
        <v>1254.6413197026022</v>
      </c>
      <c r="Z543" s="38"/>
      <c r="AA543" s="38"/>
      <c r="AB543" s="38"/>
      <c r="AC543" s="38"/>
      <c r="AD543" s="38"/>
      <c r="AE543" s="175"/>
      <c r="AF543" s="182"/>
      <c r="AG543" s="10">
        <f t="shared" si="588"/>
        <v>16458</v>
      </c>
      <c r="AH543" s="16">
        <f>V543+0</f>
        <v>30</v>
      </c>
      <c r="AI543" s="16">
        <f t="shared" si="627"/>
        <v>444.64131970260229</v>
      </c>
      <c r="AJ543" s="10">
        <f t="shared" si="627"/>
        <v>30</v>
      </c>
      <c r="AK543" s="10">
        <f>V543+0</f>
        <v>30</v>
      </c>
      <c r="AL543" s="10">
        <f>X543+0</f>
        <v>750</v>
      </c>
      <c r="AM543" s="16">
        <f t="shared" si="590"/>
        <v>1254.6413197026022</v>
      </c>
    </row>
    <row r="544" spans="2:44" ht="75" customHeight="1">
      <c r="B544" s="259" t="s">
        <v>915</v>
      </c>
      <c r="C544" s="259"/>
      <c r="D544" s="259"/>
      <c r="E544" s="259"/>
      <c r="F544" s="259"/>
      <c r="G544" s="259"/>
      <c r="H544" s="259"/>
      <c r="I544" s="259"/>
      <c r="J544" s="259"/>
      <c r="K544" s="259"/>
      <c r="L544" s="259"/>
      <c r="M544" s="259"/>
      <c r="N544" s="259"/>
      <c r="O544" s="259"/>
      <c r="P544" s="259"/>
      <c r="Q544" s="259"/>
      <c r="R544" s="259"/>
      <c r="S544" s="259"/>
      <c r="T544" s="129"/>
      <c r="U544" s="39">
        <f>SUM(U539:U543)</f>
        <v>1169.8300371747214</v>
      </c>
      <c r="V544" s="81">
        <f>SUM(V539:V543)</f>
        <v>90</v>
      </c>
      <c r="W544" s="81">
        <f>SUM(W539:W543)</f>
        <v>90</v>
      </c>
      <c r="X544" s="81">
        <f>SUM(X539:X543)</f>
        <v>2250</v>
      </c>
      <c r="Y544" s="196">
        <f>SUM(Y539:Y543)</f>
        <v>3599.8300371747209</v>
      </c>
      <c r="Z544" s="38"/>
      <c r="AA544" s="38"/>
      <c r="AB544" s="38"/>
      <c r="AC544" s="38"/>
      <c r="AD544" s="38"/>
      <c r="AE544" s="175"/>
      <c r="AF544" s="182"/>
      <c r="AG544" s="10"/>
      <c r="AH544" s="16"/>
      <c r="AI544" s="16">
        <f>तेरीज!D84+0</f>
        <v>1169.8300371747214</v>
      </c>
      <c r="AJ544" s="10"/>
      <c r="AK544" s="10"/>
      <c r="AL544" s="10"/>
      <c r="AM544" s="16"/>
    </row>
    <row r="545" spans="2:44" ht="75" customHeight="1">
      <c r="B545" s="2">
        <v>397</v>
      </c>
      <c r="C545" s="35" t="s">
        <v>6</v>
      </c>
      <c r="D545" s="36"/>
      <c r="E545" s="2" t="s">
        <v>1761</v>
      </c>
      <c r="F545" s="109" t="s">
        <v>781</v>
      </c>
      <c r="G545" s="109" t="s">
        <v>7</v>
      </c>
      <c r="H545" s="109" t="s">
        <v>288</v>
      </c>
      <c r="I545" s="2">
        <v>2008</v>
      </c>
      <c r="J545" s="37">
        <v>10</v>
      </c>
      <c r="K545" s="37">
        <v>20</v>
      </c>
      <c r="L545" s="38">
        <f t="shared" si="584"/>
        <v>200</v>
      </c>
      <c r="M545" s="39">
        <f t="shared" si="585"/>
        <v>18.587360594795541</v>
      </c>
      <c r="N545" s="38">
        <v>750</v>
      </c>
      <c r="O545" s="2">
        <v>11088</v>
      </c>
      <c r="P545" s="39">
        <f t="shared" si="586"/>
        <v>220037.17472118963</v>
      </c>
      <c r="Q545" s="41">
        <v>0.85</v>
      </c>
      <c r="R545" s="39">
        <v>1</v>
      </c>
      <c r="S545" s="39">
        <f t="shared" si="587"/>
        <v>187031.59851301118</v>
      </c>
      <c r="T545" s="129">
        <v>0.75</v>
      </c>
      <c r="U545" s="39">
        <f t="shared" si="609"/>
        <v>140.27369888475837</v>
      </c>
      <c r="V545" s="2">
        <v>30</v>
      </c>
      <c r="W545" s="2">
        <v>30</v>
      </c>
      <c r="X545" s="2">
        <v>750</v>
      </c>
      <c r="Y545" s="196">
        <f t="shared" ref="Y545:Y550" si="628">U545+V545+W545+X545</f>
        <v>950.27369888475835</v>
      </c>
      <c r="Z545" s="38"/>
      <c r="AA545" s="38"/>
      <c r="AB545" s="38"/>
      <c r="AC545" s="38"/>
      <c r="AD545" s="38"/>
      <c r="AE545" s="176" t="s">
        <v>1788</v>
      </c>
      <c r="AF545" s="182"/>
      <c r="AG545" s="9">
        <f t="shared" si="588"/>
        <v>11838</v>
      </c>
      <c r="AH545" s="13">
        <f t="shared" ref="AH545:AH550" si="629">V545+0</f>
        <v>30</v>
      </c>
      <c r="AI545" s="13">
        <f t="shared" ref="AI545:AJ550" si="630">U545+0</f>
        <v>140.27369888475837</v>
      </c>
      <c r="AJ545" s="9">
        <f t="shared" si="630"/>
        <v>30</v>
      </c>
      <c r="AK545" s="9">
        <f t="shared" ref="AK545:AK550" si="631">V545+0</f>
        <v>30</v>
      </c>
      <c r="AL545" s="9">
        <f t="shared" ref="AL545:AL550" si="632">X545+0</f>
        <v>750</v>
      </c>
      <c r="AM545" s="13">
        <f t="shared" si="590"/>
        <v>950.27369888475835</v>
      </c>
      <c r="AN545" s="9"/>
      <c r="AO545" s="9"/>
      <c r="AP545" s="9"/>
      <c r="AQ545" s="9"/>
      <c r="AR545" s="9"/>
    </row>
    <row r="546" spans="2:44" ht="75" customHeight="1">
      <c r="B546" s="2"/>
      <c r="C546" s="35" t="s">
        <v>6</v>
      </c>
      <c r="D546" s="36"/>
      <c r="E546" s="2" t="s">
        <v>1762</v>
      </c>
      <c r="F546" s="109" t="s">
        <v>1759</v>
      </c>
      <c r="G546" s="109" t="s">
        <v>1760</v>
      </c>
      <c r="H546" s="109" t="s">
        <v>1645</v>
      </c>
      <c r="I546" s="2">
        <v>2025</v>
      </c>
      <c r="J546" s="37">
        <v>10</v>
      </c>
      <c r="K546" s="37">
        <v>20</v>
      </c>
      <c r="L546" s="38">
        <f t="shared" ref="L546" si="633">J546*K546</f>
        <v>200</v>
      </c>
      <c r="M546" s="39">
        <f t="shared" ref="M546" si="634">L546/10.76</f>
        <v>18.587360594795541</v>
      </c>
      <c r="N546" s="38">
        <v>750</v>
      </c>
      <c r="O546" s="2">
        <v>15708</v>
      </c>
      <c r="P546" s="39">
        <f t="shared" ref="P546" si="635">M546*AG546</f>
        <v>305910.780669145</v>
      </c>
      <c r="Q546" s="41">
        <v>1</v>
      </c>
      <c r="R546" s="39">
        <v>1</v>
      </c>
      <c r="S546" s="39">
        <f t="shared" ref="S546" si="636">M546*AG546*Q546*R546</f>
        <v>305910.780669145</v>
      </c>
      <c r="T546" s="129">
        <v>0.85</v>
      </c>
      <c r="U546" s="39">
        <f t="shared" ref="U546" si="637">S546/1000*T546</f>
        <v>260.02416356877319</v>
      </c>
      <c r="V546" s="2">
        <v>30</v>
      </c>
      <c r="W546" s="2">
        <v>30</v>
      </c>
      <c r="X546" s="2">
        <v>200</v>
      </c>
      <c r="Y546" s="196">
        <f t="shared" si="628"/>
        <v>520.02416356877325</v>
      </c>
      <c r="Z546" s="38"/>
      <c r="AA546" s="38"/>
      <c r="AB546" s="38"/>
      <c r="AC546" s="38"/>
      <c r="AD546" s="38"/>
      <c r="AE546" s="176" t="s">
        <v>1788</v>
      </c>
      <c r="AF546" s="182"/>
      <c r="AG546" s="9">
        <f t="shared" ref="AG546" si="638">SUM(N546:O546)</f>
        <v>16458</v>
      </c>
      <c r="AH546" s="13">
        <f t="shared" si="629"/>
        <v>30</v>
      </c>
      <c r="AI546" s="13">
        <f t="shared" ref="AI546" si="639">U546+0</f>
        <v>260.02416356877319</v>
      </c>
      <c r="AJ546" s="9">
        <f t="shared" ref="AJ546" si="640">V546+0</f>
        <v>30</v>
      </c>
      <c r="AK546" s="9">
        <f t="shared" si="631"/>
        <v>30</v>
      </c>
      <c r="AL546" s="9">
        <f t="shared" si="632"/>
        <v>200</v>
      </c>
      <c r="AM546" s="13">
        <f t="shared" ref="AM546" si="641">AI546+AJ546+AK546+AL546</f>
        <v>520.02416356877325</v>
      </c>
      <c r="AN546" s="9"/>
      <c r="AO546" s="9"/>
      <c r="AP546" s="9"/>
      <c r="AQ546" s="9"/>
      <c r="AR546" s="9"/>
    </row>
    <row r="547" spans="2:44" ht="75" customHeight="1">
      <c r="B547" s="2">
        <v>398</v>
      </c>
      <c r="C547" s="35" t="s">
        <v>6</v>
      </c>
      <c r="D547" s="36"/>
      <c r="E547" s="2">
        <v>359</v>
      </c>
      <c r="F547" s="109" t="s">
        <v>782</v>
      </c>
      <c r="G547" s="109" t="s">
        <v>7</v>
      </c>
      <c r="H547" s="109" t="s">
        <v>391</v>
      </c>
      <c r="I547" s="2">
        <v>2010</v>
      </c>
      <c r="J547" s="37">
        <v>18</v>
      </c>
      <c r="K547" s="37">
        <v>20</v>
      </c>
      <c r="L547" s="38">
        <f t="shared" si="584"/>
        <v>360</v>
      </c>
      <c r="M547" s="39">
        <f t="shared" si="585"/>
        <v>33.457249070631974</v>
      </c>
      <c r="N547" s="38">
        <v>750</v>
      </c>
      <c r="O547" s="2">
        <v>15708</v>
      </c>
      <c r="P547" s="39">
        <f t="shared" si="586"/>
        <v>550639.40520446107</v>
      </c>
      <c r="Q547" s="41">
        <v>0.9</v>
      </c>
      <c r="R547" s="39">
        <v>1</v>
      </c>
      <c r="S547" s="39">
        <f t="shared" si="587"/>
        <v>495575.46468401497</v>
      </c>
      <c r="T547" s="129">
        <v>0.85</v>
      </c>
      <c r="U547" s="39">
        <f t="shared" si="609"/>
        <v>421.23914498141272</v>
      </c>
      <c r="V547" s="2">
        <v>30</v>
      </c>
      <c r="W547" s="2">
        <v>30</v>
      </c>
      <c r="X547" s="2">
        <v>750</v>
      </c>
      <c r="Y547" s="196">
        <f t="shared" si="628"/>
        <v>1231.2391449814127</v>
      </c>
      <c r="Z547" s="38"/>
      <c r="AA547" s="38"/>
      <c r="AB547" s="38"/>
      <c r="AC547" s="38"/>
      <c r="AD547" s="38"/>
      <c r="AE547" s="175"/>
      <c r="AF547" s="185"/>
      <c r="AG547" s="14">
        <f t="shared" si="588"/>
        <v>16458</v>
      </c>
      <c r="AH547" s="15">
        <f t="shared" si="629"/>
        <v>30</v>
      </c>
      <c r="AI547" s="15">
        <f t="shared" si="630"/>
        <v>421.23914498141272</v>
      </c>
      <c r="AJ547" s="14">
        <f t="shared" si="630"/>
        <v>30</v>
      </c>
      <c r="AK547" s="14">
        <f t="shared" si="631"/>
        <v>30</v>
      </c>
      <c r="AL547" s="14">
        <f t="shared" si="632"/>
        <v>750</v>
      </c>
      <c r="AM547" s="15">
        <f t="shared" si="590"/>
        <v>1231.2391449814127</v>
      </c>
      <c r="AN547" s="14"/>
      <c r="AO547" s="14"/>
      <c r="AP547" s="14"/>
      <c r="AQ547" s="14"/>
      <c r="AR547" s="14"/>
    </row>
    <row r="548" spans="2:44" ht="75" customHeight="1">
      <c r="B548" s="2">
        <v>399</v>
      </c>
      <c r="C548" s="35" t="s">
        <v>6</v>
      </c>
      <c r="D548" s="36"/>
      <c r="E548" s="2">
        <v>360</v>
      </c>
      <c r="F548" s="109" t="s">
        <v>783</v>
      </c>
      <c r="G548" s="109" t="s">
        <v>7</v>
      </c>
      <c r="H548" s="109" t="s">
        <v>392</v>
      </c>
      <c r="I548" s="2">
        <v>2010</v>
      </c>
      <c r="J548" s="37">
        <v>18</v>
      </c>
      <c r="K548" s="37">
        <v>20</v>
      </c>
      <c r="L548" s="38">
        <f t="shared" si="584"/>
        <v>360</v>
      </c>
      <c r="M548" s="39">
        <f t="shared" si="585"/>
        <v>33.457249070631974</v>
      </c>
      <c r="N548" s="38">
        <v>750</v>
      </c>
      <c r="O548" s="2">
        <v>15708</v>
      </c>
      <c r="P548" s="39">
        <f t="shared" si="586"/>
        <v>550639.40520446107</v>
      </c>
      <c r="Q548" s="41">
        <v>0.9</v>
      </c>
      <c r="R548" s="39">
        <v>1</v>
      </c>
      <c r="S548" s="39">
        <f t="shared" si="587"/>
        <v>495575.46468401497</v>
      </c>
      <c r="T548" s="129">
        <v>0.85</v>
      </c>
      <c r="U548" s="39">
        <f t="shared" si="609"/>
        <v>421.23914498141272</v>
      </c>
      <c r="V548" s="2">
        <v>30</v>
      </c>
      <c r="W548" s="2">
        <v>30</v>
      </c>
      <c r="X548" s="2">
        <v>750</v>
      </c>
      <c r="Y548" s="196">
        <f t="shared" si="628"/>
        <v>1231.2391449814127</v>
      </c>
      <c r="Z548" s="38"/>
      <c r="AA548" s="38"/>
      <c r="AB548" s="38"/>
      <c r="AC548" s="38"/>
      <c r="AD548" s="38"/>
      <c r="AE548" s="175"/>
      <c r="AF548" s="182"/>
      <c r="AG548" s="10">
        <f t="shared" si="588"/>
        <v>16458</v>
      </c>
      <c r="AH548" s="16">
        <f t="shared" si="629"/>
        <v>30</v>
      </c>
      <c r="AI548" s="16">
        <f t="shared" si="630"/>
        <v>421.23914498141272</v>
      </c>
      <c r="AJ548" s="10">
        <f t="shared" si="630"/>
        <v>30</v>
      </c>
      <c r="AK548" s="10">
        <f t="shared" si="631"/>
        <v>30</v>
      </c>
      <c r="AL548" s="10">
        <f t="shared" si="632"/>
        <v>750</v>
      </c>
      <c r="AM548" s="16">
        <f t="shared" si="590"/>
        <v>1231.2391449814127</v>
      </c>
    </row>
    <row r="549" spans="2:44" ht="75" customHeight="1">
      <c r="B549" s="2">
        <v>400</v>
      </c>
      <c r="C549" s="35" t="s">
        <v>6</v>
      </c>
      <c r="D549" s="36"/>
      <c r="E549" s="2">
        <v>361</v>
      </c>
      <c r="F549" s="109" t="s">
        <v>784</v>
      </c>
      <c r="G549" s="109" t="s">
        <v>7</v>
      </c>
      <c r="H549" s="109" t="s">
        <v>393</v>
      </c>
      <c r="I549" s="2">
        <v>2010</v>
      </c>
      <c r="J549" s="37">
        <v>18</v>
      </c>
      <c r="K549" s="37">
        <v>20</v>
      </c>
      <c r="L549" s="38">
        <f t="shared" si="584"/>
        <v>360</v>
      </c>
      <c r="M549" s="39">
        <f t="shared" si="585"/>
        <v>33.457249070631974</v>
      </c>
      <c r="N549" s="38">
        <v>750</v>
      </c>
      <c r="O549" s="2">
        <v>15708</v>
      </c>
      <c r="P549" s="39">
        <f t="shared" si="586"/>
        <v>550639.40520446107</v>
      </c>
      <c r="Q549" s="41">
        <v>0.9</v>
      </c>
      <c r="R549" s="39">
        <v>1</v>
      </c>
      <c r="S549" s="39">
        <f t="shared" si="587"/>
        <v>495575.46468401497</v>
      </c>
      <c r="T549" s="129">
        <v>0.85</v>
      </c>
      <c r="U549" s="39">
        <f t="shared" si="609"/>
        <v>421.23914498141272</v>
      </c>
      <c r="V549" s="2">
        <v>30</v>
      </c>
      <c r="W549" s="2">
        <v>30</v>
      </c>
      <c r="X549" s="2">
        <v>750</v>
      </c>
      <c r="Y549" s="196">
        <f t="shared" si="628"/>
        <v>1231.2391449814127</v>
      </c>
      <c r="Z549" s="38"/>
      <c r="AA549" s="38"/>
      <c r="AB549" s="38"/>
      <c r="AC549" s="38"/>
      <c r="AD549" s="38"/>
      <c r="AE549" s="175"/>
      <c r="AF549" s="182"/>
      <c r="AG549" s="9">
        <f t="shared" si="588"/>
        <v>16458</v>
      </c>
      <c r="AH549" s="13">
        <f t="shared" si="629"/>
        <v>30</v>
      </c>
      <c r="AI549" s="13">
        <f t="shared" si="630"/>
        <v>421.23914498141272</v>
      </c>
      <c r="AJ549" s="9">
        <f t="shared" si="630"/>
        <v>30</v>
      </c>
      <c r="AK549" s="9">
        <f t="shared" si="631"/>
        <v>30</v>
      </c>
      <c r="AL549" s="9">
        <f t="shared" si="632"/>
        <v>750</v>
      </c>
      <c r="AM549" s="13">
        <f t="shared" si="590"/>
        <v>1231.2391449814127</v>
      </c>
      <c r="AN549" s="9"/>
      <c r="AO549" s="9"/>
      <c r="AP549" s="9"/>
      <c r="AQ549" s="9"/>
      <c r="AR549" s="9"/>
    </row>
    <row r="550" spans="2:44" ht="75" customHeight="1">
      <c r="B550" s="2">
        <v>401</v>
      </c>
      <c r="C550" s="35" t="s">
        <v>6</v>
      </c>
      <c r="D550" s="36"/>
      <c r="E550" s="2">
        <v>362</v>
      </c>
      <c r="F550" s="109" t="s">
        <v>169</v>
      </c>
      <c r="G550" s="109" t="s">
        <v>1922</v>
      </c>
      <c r="H550" s="109" t="s">
        <v>1880</v>
      </c>
      <c r="I550" s="2">
        <v>2025</v>
      </c>
      <c r="J550" s="37">
        <v>18</v>
      </c>
      <c r="K550" s="37">
        <v>20</v>
      </c>
      <c r="L550" s="38">
        <f t="shared" si="584"/>
        <v>360</v>
      </c>
      <c r="M550" s="39">
        <f t="shared" si="585"/>
        <v>33.457249070631974</v>
      </c>
      <c r="N550" s="38">
        <v>750</v>
      </c>
      <c r="O550" s="2">
        <v>15708</v>
      </c>
      <c r="P550" s="39">
        <f t="shared" si="586"/>
        <v>550639.40520446107</v>
      </c>
      <c r="Q550" s="41">
        <v>1</v>
      </c>
      <c r="R550" s="39">
        <v>1</v>
      </c>
      <c r="S550" s="39">
        <f t="shared" si="587"/>
        <v>550639.40520446107</v>
      </c>
      <c r="T550" s="129">
        <v>0.85</v>
      </c>
      <c r="U550" s="39">
        <f t="shared" si="609"/>
        <v>468.04349442379197</v>
      </c>
      <c r="V550" s="2">
        <v>30</v>
      </c>
      <c r="W550" s="2">
        <v>30</v>
      </c>
      <c r="X550" s="2">
        <v>750</v>
      </c>
      <c r="Y550" s="196">
        <f t="shared" si="628"/>
        <v>1278.043494423792</v>
      </c>
      <c r="Z550" s="38"/>
      <c r="AA550" s="38"/>
      <c r="AB550" s="38"/>
      <c r="AC550" s="38"/>
      <c r="AD550" s="38"/>
      <c r="AE550" s="175"/>
      <c r="AF550" s="182"/>
      <c r="AG550" s="10">
        <f t="shared" si="588"/>
        <v>16458</v>
      </c>
      <c r="AH550" s="16">
        <f t="shared" si="629"/>
        <v>30</v>
      </c>
      <c r="AI550" s="16">
        <f t="shared" si="630"/>
        <v>468.04349442379197</v>
      </c>
      <c r="AJ550" s="10">
        <f t="shared" si="630"/>
        <v>30</v>
      </c>
      <c r="AK550" s="10">
        <f t="shared" si="631"/>
        <v>30</v>
      </c>
      <c r="AL550" s="10">
        <f t="shared" si="632"/>
        <v>750</v>
      </c>
      <c r="AM550" s="16">
        <f t="shared" si="590"/>
        <v>1278.043494423792</v>
      </c>
    </row>
    <row r="551" spans="2:44" ht="75" customHeight="1">
      <c r="B551" s="259" t="s">
        <v>915</v>
      </c>
      <c r="C551" s="259"/>
      <c r="D551" s="259"/>
      <c r="E551" s="259"/>
      <c r="F551" s="259"/>
      <c r="G551" s="259"/>
      <c r="H551" s="259"/>
      <c r="I551" s="259"/>
      <c r="J551" s="259"/>
      <c r="K551" s="259"/>
      <c r="L551" s="259"/>
      <c r="M551" s="259"/>
      <c r="N551" s="259"/>
      <c r="O551" s="259"/>
      <c r="P551" s="259"/>
      <c r="Q551" s="259"/>
      <c r="R551" s="259"/>
      <c r="S551" s="259"/>
      <c r="T551" s="129"/>
      <c r="U551" s="39">
        <f>SUM(U545:U550)</f>
        <v>2132.0587918215615</v>
      </c>
      <c r="V551" s="81">
        <f>SUM(V545:V550)</f>
        <v>180</v>
      </c>
      <c r="W551" s="81">
        <f>SUM(W545:W550)</f>
        <v>180</v>
      </c>
      <c r="X551" s="81">
        <f>SUM(X545:X550)</f>
        <v>3950</v>
      </c>
      <c r="Y551" s="196">
        <f>SUM(Y545:Y550)</f>
        <v>6442.0587918215615</v>
      </c>
      <c r="Z551" s="38"/>
      <c r="AA551" s="38"/>
      <c r="AB551" s="38"/>
      <c r="AC551" s="38"/>
      <c r="AD551" s="38"/>
      <c r="AE551" s="175"/>
      <c r="AF551" s="182"/>
      <c r="AG551" s="10"/>
      <c r="AH551" s="16"/>
      <c r="AI551" s="16"/>
      <c r="AJ551" s="10"/>
      <c r="AK551" s="10"/>
      <c r="AL551" s="10"/>
      <c r="AM551" s="16"/>
    </row>
    <row r="552" spans="2:44" ht="75" customHeight="1">
      <c r="B552" s="2">
        <v>405</v>
      </c>
      <c r="C552" s="35" t="s">
        <v>6</v>
      </c>
      <c r="D552" s="36"/>
      <c r="E552" s="2">
        <v>363</v>
      </c>
      <c r="F552" s="109" t="s">
        <v>169</v>
      </c>
      <c r="G552" s="109" t="s">
        <v>785</v>
      </c>
      <c r="H552" s="109" t="s">
        <v>342</v>
      </c>
      <c r="I552" s="2">
        <v>2011</v>
      </c>
      <c r="J552" s="37">
        <v>18</v>
      </c>
      <c r="K552" s="37">
        <v>20</v>
      </c>
      <c r="L552" s="38">
        <f t="shared" si="584"/>
        <v>360</v>
      </c>
      <c r="M552" s="39">
        <f t="shared" si="585"/>
        <v>33.457249070631974</v>
      </c>
      <c r="N552" s="38">
        <v>750</v>
      </c>
      <c r="O552" s="2">
        <v>15708</v>
      </c>
      <c r="P552" s="39">
        <f t="shared" si="586"/>
        <v>550639.40520446107</v>
      </c>
      <c r="Q552" s="41">
        <v>0.9</v>
      </c>
      <c r="R552" s="39">
        <v>1</v>
      </c>
      <c r="S552" s="39">
        <f t="shared" si="587"/>
        <v>495575.46468401497</v>
      </c>
      <c r="T552" s="129">
        <v>0.85</v>
      </c>
      <c r="U552" s="39">
        <f t="shared" si="609"/>
        <v>421.23914498141272</v>
      </c>
      <c r="V552" s="2">
        <v>0</v>
      </c>
      <c r="W552" s="2">
        <v>0</v>
      </c>
      <c r="X552" s="2">
        <v>0</v>
      </c>
      <c r="Y552" s="196">
        <f>U552+V552+W552+X552</f>
        <v>421.23914498141272</v>
      </c>
      <c r="Z552" s="38"/>
      <c r="AA552" s="38"/>
      <c r="AB552" s="38"/>
      <c r="AC552" s="38"/>
      <c r="AD552" s="38"/>
      <c r="AE552" s="175"/>
      <c r="AF552" s="185"/>
      <c r="AG552" s="14">
        <f t="shared" si="588"/>
        <v>16458</v>
      </c>
      <c r="AH552" s="15">
        <f>V552+0</f>
        <v>0</v>
      </c>
      <c r="AI552" s="15">
        <f t="shared" ref="AI552:AJ556" si="642">U552+0</f>
        <v>421.23914498141272</v>
      </c>
      <c r="AJ552" s="14">
        <f t="shared" si="642"/>
        <v>0</v>
      </c>
      <c r="AK552" s="14">
        <f>V552+0</f>
        <v>0</v>
      </c>
      <c r="AL552" s="14">
        <f>X552+0</f>
        <v>0</v>
      </c>
      <c r="AM552" s="15">
        <f t="shared" si="590"/>
        <v>421.23914498141272</v>
      </c>
      <c r="AN552" s="14"/>
      <c r="AO552" s="14"/>
      <c r="AP552" s="14"/>
      <c r="AQ552" s="14"/>
      <c r="AR552" s="14"/>
    </row>
    <row r="553" spans="2:44" ht="75" customHeight="1">
      <c r="B553" s="2">
        <v>406</v>
      </c>
      <c r="C553" s="35" t="s">
        <v>6</v>
      </c>
      <c r="D553" s="36"/>
      <c r="E553" s="2">
        <v>364</v>
      </c>
      <c r="F553" s="109" t="s">
        <v>169</v>
      </c>
      <c r="G553" s="109" t="s">
        <v>786</v>
      </c>
      <c r="H553" s="109" t="s">
        <v>342</v>
      </c>
      <c r="I553" s="2">
        <v>2011</v>
      </c>
      <c r="J553" s="37">
        <v>18</v>
      </c>
      <c r="K553" s="37">
        <v>20</v>
      </c>
      <c r="L553" s="38">
        <f t="shared" si="584"/>
        <v>360</v>
      </c>
      <c r="M553" s="39">
        <f t="shared" si="585"/>
        <v>33.457249070631974</v>
      </c>
      <c r="N553" s="38">
        <v>750</v>
      </c>
      <c r="O553" s="2">
        <v>15708</v>
      </c>
      <c r="P553" s="39">
        <f t="shared" si="586"/>
        <v>550639.40520446107</v>
      </c>
      <c r="Q553" s="41">
        <v>0.9</v>
      </c>
      <c r="R553" s="39">
        <v>1</v>
      </c>
      <c r="S553" s="39">
        <f t="shared" si="587"/>
        <v>495575.46468401497</v>
      </c>
      <c r="T553" s="129">
        <v>0.85</v>
      </c>
      <c r="U553" s="39">
        <f t="shared" si="609"/>
        <v>421.23914498141272</v>
      </c>
      <c r="V553" s="2">
        <v>30</v>
      </c>
      <c r="W553" s="2">
        <v>30</v>
      </c>
      <c r="X553" s="2">
        <v>750</v>
      </c>
      <c r="Y553" s="196">
        <f>U553+V553+W553+X553</f>
        <v>1231.2391449814127</v>
      </c>
      <c r="Z553" s="38"/>
      <c r="AA553" s="38"/>
      <c r="AB553" s="38"/>
      <c r="AC553" s="38"/>
      <c r="AD553" s="38"/>
      <c r="AE553" s="175"/>
      <c r="AF553" s="182"/>
      <c r="AG553" s="10">
        <f t="shared" si="588"/>
        <v>16458</v>
      </c>
      <c r="AH553" s="16">
        <f>V553+0</f>
        <v>30</v>
      </c>
      <c r="AI553" s="16">
        <f t="shared" si="642"/>
        <v>421.23914498141272</v>
      </c>
      <c r="AJ553" s="10">
        <f t="shared" si="642"/>
        <v>30</v>
      </c>
      <c r="AK553" s="10">
        <f>V553+0</f>
        <v>30</v>
      </c>
      <c r="AL553" s="10">
        <f>X553+0</f>
        <v>750</v>
      </c>
      <c r="AM553" s="16">
        <f t="shared" si="590"/>
        <v>1231.2391449814127</v>
      </c>
    </row>
    <row r="554" spans="2:44" ht="75" customHeight="1">
      <c r="B554" s="2">
        <v>407</v>
      </c>
      <c r="C554" s="35" t="s">
        <v>6</v>
      </c>
      <c r="D554" s="36"/>
      <c r="E554" s="2">
        <v>365</v>
      </c>
      <c r="F554" s="109" t="s">
        <v>169</v>
      </c>
      <c r="G554" s="109" t="s">
        <v>1620</v>
      </c>
      <c r="H554" s="109" t="s">
        <v>1621</v>
      </c>
      <c r="I554" s="2">
        <v>2025</v>
      </c>
      <c r="J554" s="37">
        <v>18</v>
      </c>
      <c r="K554" s="37">
        <v>20</v>
      </c>
      <c r="L554" s="38">
        <f t="shared" si="584"/>
        <v>360</v>
      </c>
      <c r="M554" s="39">
        <f t="shared" si="585"/>
        <v>33.457249070631974</v>
      </c>
      <c r="N554" s="38">
        <v>750</v>
      </c>
      <c r="O554" s="2">
        <v>19360</v>
      </c>
      <c r="P554" s="39">
        <f t="shared" si="586"/>
        <v>672825.27881040901</v>
      </c>
      <c r="Q554" s="41">
        <v>1</v>
      </c>
      <c r="R554" s="39">
        <v>1</v>
      </c>
      <c r="S554" s="39">
        <f t="shared" si="587"/>
        <v>672825.27881040901</v>
      </c>
      <c r="T554" s="129">
        <v>1.35</v>
      </c>
      <c r="U554" s="39">
        <f t="shared" si="609"/>
        <v>908.31412639405221</v>
      </c>
      <c r="V554" s="2">
        <v>30</v>
      </c>
      <c r="W554" s="2">
        <v>30</v>
      </c>
      <c r="X554" s="2">
        <v>750</v>
      </c>
      <c r="Y554" s="196">
        <f>U554+V554+W554+X554</f>
        <v>1718.3141263940522</v>
      </c>
      <c r="Z554" s="38"/>
      <c r="AA554" s="38"/>
      <c r="AB554" s="38"/>
      <c r="AC554" s="38"/>
      <c r="AD554" s="38"/>
      <c r="AE554" s="176" t="s">
        <v>1666</v>
      </c>
      <c r="AF554" s="182"/>
      <c r="AG554" s="10">
        <f t="shared" si="588"/>
        <v>20110</v>
      </c>
      <c r="AH554" s="16">
        <f>V554+0</f>
        <v>30</v>
      </c>
      <c r="AI554" s="16">
        <f t="shared" si="642"/>
        <v>908.31412639405221</v>
      </c>
      <c r="AJ554" s="10">
        <f t="shared" si="642"/>
        <v>30</v>
      </c>
      <c r="AK554" s="10">
        <f>V554+0</f>
        <v>30</v>
      </c>
      <c r="AL554" s="10">
        <f>X554+0</f>
        <v>750</v>
      </c>
      <c r="AM554" s="16">
        <f t="shared" si="590"/>
        <v>1718.3141263940522</v>
      </c>
    </row>
    <row r="555" spans="2:44" ht="75" customHeight="1">
      <c r="B555" s="2">
        <v>408</v>
      </c>
      <c r="C555" s="35" t="s">
        <v>6</v>
      </c>
      <c r="D555" s="36"/>
      <c r="E555" s="2">
        <v>366</v>
      </c>
      <c r="F555" s="109" t="s">
        <v>169</v>
      </c>
      <c r="G555" s="109" t="s">
        <v>787</v>
      </c>
      <c r="H555" s="109" t="s">
        <v>363</v>
      </c>
      <c r="I555" s="2">
        <v>2005</v>
      </c>
      <c r="J555" s="37">
        <v>18</v>
      </c>
      <c r="K555" s="37">
        <v>20</v>
      </c>
      <c r="L555" s="38">
        <f t="shared" si="584"/>
        <v>360</v>
      </c>
      <c r="M555" s="39">
        <f t="shared" si="585"/>
        <v>33.457249070631974</v>
      </c>
      <c r="N555" s="38">
        <v>750</v>
      </c>
      <c r="O555" s="2">
        <v>15708</v>
      </c>
      <c r="P555" s="39">
        <f t="shared" si="586"/>
        <v>550639.40520446107</v>
      </c>
      <c r="Q555" s="41">
        <v>0.8</v>
      </c>
      <c r="R555" s="39">
        <v>1</v>
      </c>
      <c r="S555" s="39">
        <f t="shared" si="587"/>
        <v>440511.52416356886</v>
      </c>
      <c r="T555" s="129">
        <v>0.85</v>
      </c>
      <c r="U555" s="39">
        <f t="shared" si="609"/>
        <v>374.43479553903353</v>
      </c>
      <c r="V555" s="2">
        <v>30</v>
      </c>
      <c r="W555" s="2">
        <v>30</v>
      </c>
      <c r="X555" s="2">
        <v>750</v>
      </c>
      <c r="Y555" s="196">
        <f>U555+V555+W555+X555</f>
        <v>1184.4347955390335</v>
      </c>
      <c r="Z555" s="38"/>
      <c r="AA555" s="38"/>
      <c r="AB555" s="38"/>
      <c r="AC555" s="38"/>
      <c r="AD555" s="38"/>
      <c r="AE555" s="175"/>
      <c r="AF555" s="182"/>
      <c r="AG555" s="9">
        <f t="shared" si="588"/>
        <v>16458</v>
      </c>
      <c r="AH555" s="13">
        <f>V555+0</f>
        <v>30</v>
      </c>
      <c r="AI555" s="13">
        <f t="shared" si="642"/>
        <v>374.43479553903353</v>
      </c>
      <c r="AJ555" s="9">
        <f t="shared" si="642"/>
        <v>30</v>
      </c>
      <c r="AK555" s="9">
        <f>V555+0</f>
        <v>30</v>
      </c>
      <c r="AL555" s="9">
        <f>X555+0</f>
        <v>750</v>
      </c>
      <c r="AM555" s="13">
        <f t="shared" si="590"/>
        <v>1184.4347955390335</v>
      </c>
      <c r="AN555" s="9"/>
      <c r="AO555" s="9"/>
      <c r="AP555" s="9"/>
      <c r="AQ555" s="9"/>
      <c r="AR555" s="9"/>
    </row>
    <row r="556" spans="2:44" ht="75" customHeight="1">
      <c r="B556" s="2">
        <v>409</v>
      </c>
      <c r="C556" s="35" t="s">
        <v>124</v>
      </c>
      <c r="D556" s="36"/>
      <c r="E556" s="2">
        <v>367</v>
      </c>
      <c r="F556" s="109" t="s">
        <v>169</v>
      </c>
      <c r="G556" s="109" t="s">
        <v>788</v>
      </c>
      <c r="H556" s="109" t="s">
        <v>394</v>
      </c>
      <c r="I556" s="2">
        <v>2010</v>
      </c>
      <c r="J556" s="37">
        <v>27</v>
      </c>
      <c r="K556" s="37">
        <v>27</v>
      </c>
      <c r="L556" s="38">
        <f t="shared" ref="L556:L611" si="643">J556*K556</f>
        <v>729</v>
      </c>
      <c r="M556" s="39">
        <f t="shared" ref="M556:M611" si="644">L556/10.76</f>
        <v>67.750929368029745</v>
      </c>
      <c r="N556" s="38">
        <v>750</v>
      </c>
      <c r="O556" s="2">
        <v>15708</v>
      </c>
      <c r="P556" s="39">
        <f t="shared" ref="P556:P611" si="645">M556*AG556</f>
        <v>1115044.7955390336</v>
      </c>
      <c r="Q556" s="41">
        <v>0.9</v>
      </c>
      <c r="R556" s="39">
        <v>1</v>
      </c>
      <c r="S556" s="39">
        <f t="shared" ref="S556:S611" si="646">M556*AG556*Q556*R556</f>
        <v>1003540.3159851303</v>
      </c>
      <c r="T556" s="129">
        <v>0.85</v>
      </c>
      <c r="U556" s="39">
        <f t="shared" si="609"/>
        <v>853.00926858736068</v>
      </c>
      <c r="V556" s="2">
        <v>0</v>
      </c>
      <c r="W556" s="2">
        <v>0</v>
      </c>
      <c r="X556" s="2">
        <v>0</v>
      </c>
      <c r="Y556" s="196">
        <f>U556+V556+W556+X556</f>
        <v>853.00926858736068</v>
      </c>
      <c r="Z556" s="38"/>
      <c r="AA556" s="38"/>
      <c r="AB556" s="38"/>
      <c r="AC556" s="38"/>
      <c r="AD556" s="38"/>
      <c r="AE556" s="175"/>
      <c r="AF556" s="182"/>
      <c r="AG556" s="10">
        <f t="shared" ref="AG556:AG610" si="647">SUM(N556:O556)</f>
        <v>16458</v>
      </c>
      <c r="AH556" s="16">
        <f>V556+0</f>
        <v>0</v>
      </c>
      <c r="AI556" s="16">
        <f t="shared" si="642"/>
        <v>853.00926858736068</v>
      </c>
      <c r="AJ556" s="10">
        <f t="shared" si="642"/>
        <v>0</v>
      </c>
      <c r="AK556" s="10">
        <f>V556+0</f>
        <v>0</v>
      </c>
      <c r="AL556" s="10">
        <f>X556+0</f>
        <v>0</v>
      </c>
      <c r="AM556" s="16">
        <f t="shared" ref="AM556:AM610" si="648">AI556+AJ556+AK556+AL556</f>
        <v>853.00926858736068</v>
      </c>
    </row>
    <row r="557" spans="2:44" ht="75" customHeight="1">
      <c r="B557" s="259" t="s">
        <v>915</v>
      </c>
      <c r="C557" s="259"/>
      <c r="D557" s="259"/>
      <c r="E557" s="259"/>
      <c r="F557" s="259"/>
      <c r="G557" s="259"/>
      <c r="H557" s="259"/>
      <c r="I557" s="259"/>
      <c r="J557" s="259"/>
      <c r="K557" s="259"/>
      <c r="L557" s="259"/>
      <c r="M557" s="259"/>
      <c r="N557" s="259"/>
      <c r="O557" s="259"/>
      <c r="P557" s="259"/>
      <c r="Q557" s="259"/>
      <c r="R557" s="259"/>
      <c r="S557" s="259"/>
      <c r="T557" s="129"/>
      <c r="U557" s="39">
        <f>SUM(U552:U556)</f>
        <v>2978.2364804832719</v>
      </c>
      <c r="V557" s="81">
        <f>SUM(V552:V556)</f>
        <v>90</v>
      </c>
      <c r="W557" s="81">
        <f>SUM(W552:W556)</f>
        <v>90</v>
      </c>
      <c r="X557" s="81">
        <f>SUM(X552:X556)</f>
        <v>2250</v>
      </c>
      <c r="Y557" s="196">
        <f>SUM(Y552:Y556)</f>
        <v>5408.2364804832723</v>
      </c>
      <c r="Z557" s="38"/>
      <c r="AA557" s="38"/>
      <c r="AB557" s="38"/>
      <c r="AC557" s="38"/>
      <c r="AD557" s="38"/>
      <c r="AE557" s="175"/>
      <c r="AF557" s="182"/>
      <c r="AG557" s="10"/>
      <c r="AH557" s="16"/>
      <c r="AI557" s="16">
        <f>तेरीज!D86+0</f>
        <v>2978.2364804832719</v>
      </c>
      <c r="AJ557" s="10"/>
      <c r="AK557" s="10"/>
      <c r="AL557" s="10"/>
      <c r="AM557" s="16"/>
    </row>
    <row r="558" spans="2:44" ht="75" customHeight="1">
      <c r="B558" s="2">
        <v>410</v>
      </c>
      <c r="C558" s="35" t="s">
        <v>94</v>
      </c>
      <c r="D558" s="36"/>
      <c r="E558" s="2">
        <v>368</v>
      </c>
      <c r="F558" s="109" t="s">
        <v>126</v>
      </c>
      <c r="G558" s="109" t="s">
        <v>9</v>
      </c>
      <c r="H558" s="109" t="s">
        <v>395</v>
      </c>
      <c r="I558" s="2">
        <v>2016</v>
      </c>
      <c r="J558" s="37">
        <v>23</v>
      </c>
      <c r="K558" s="37">
        <v>25</v>
      </c>
      <c r="L558" s="38">
        <f t="shared" si="643"/>
        <v>575</v>
      </c>
      <c r="M558" s="39">
        <f t="shared" si="644"/>
        <v>53.438661710037174</v>
      </c>
      <c r="N558" s="81">
        <v>750</v>
      </c>
      <c r="O558" s="2">
        <v>0</v>
      </c>
      <c r="P558" s="39">
        <f t="shared" si="645"/>
        <v>40078.996282527878</v>
      </c>
      <c r="Q558" s="40">
        <v>1</v>
      </c>
      <c r="R558" s="39">
        <v>1</v>
      </c>
      <c r="S558" s="39">
        <f t="shared" si="646"/>
        <v>40078.996282527878</v>
      </c>
      <c r="T558" s="129">
        <v>0</v>
      </c>
      <c r="U558" s="39">
        <f t="shared" si="609"/>
        <v>0</v>
      </c>
      <c r="V558" s="2">
        <v>0</v>
      </c>
      <c r="W558" s="2">
        <v>0</v>
      </c>
      <c r="X558" s="2">
        <v>0</v>
      </c>
      <c r="Y558" s="196">
        <f>U558+V558+W558+X558</f>
        <v>0</v>
      </c>
      <c r="Z558" s="38"/>
      <c r="AA558" s="38"/>
      <c r="AB558" s="38"/>
      <c r="AC558" s="38"/>
      <c r="AD558" s="38"/>
      <c r="AE558" s="175"/>
      <c r="AF558" s="182"/>
      <c r="AG558" s="9">
        <f t="shared" si="647"/>
        <v>750</v>
      </c>
      <c r="AH558" s="13">
        <f>V558+0</f>
        <v>0</v>
      </c>
      <c r="AI558" s="13">
        <f t="shared" ref="AI558:AJ562" si="649">U558+0</f>
        <v>0</v>
      </c>
      <c r="AJ558" s="9">
        <f t="shared" si="649"/>
        <v>0</v>
      </c>
      <c r="AK558" s="9">
        <f>V558+0</f>
        <v>0</v>
      </c>
      <c r="AL558" s="9">
        <f>X558+0</f>
        <v>0</v>
      </c>
      <c r="AM558" s="13">
        <f t="shared" si="648"/>
        <v>0</v>
      </c>
      <c r="AN558" s="9"/>
      <c r="AO558" s="9"/>
      <c r="AP558" s="9"/>
      <c r="AQ558" s="9"/>
      <c r="AR558" s="9"/>
    </row>
    <row r="559" spans="2:44" ht="75" customHeight="1">
      <c r="B559" s="2">
        <v>411</v>
      </c>
      <c r="C559" s="35" t="s">
        <v>159</v>
      </c>
      <c r="D559" s="36"/>
      <c r="E559" s="2">
        <v>369</v>
      </c>
      <c r="F559" s="109" t="s">
        <v>9</v>
      </c>
      <c r="G559" s="109" t="s">
        <v>9</v>
      </c>
      <c r="H559" s="109" t="s">
        <v>396</v>
      </c>
      <c r="I559" s="2">
        <v>2004</v>
      </c>
      <c r="J559" s="37">
        <v>19</v>
      </c>
      <c r="K559" s="37">
        <v>35</v>
      </c>
      <c r="L559" s="38">
        <f t="shared" si="643"/>
        <v>665</v>
      </c>
      <c r="M559" s="39">
        <f t="shared" si="644"/>
        <v>61.802973977695167</v>
      </c>
      <c r="N559" s="81">
        <v>750</v>
      </c>
      <c r="O559" s="2">
        <v>0</v>
      </c>
      <c r="P559" s="39">
        <f t="shared" si="645"/>
        <v>46352.230483271378</v>
      </c>
      <c r="Q559" s="40">
        <v>1</v>
      </c>
      <c r="R559" s="39">
        <v>1</v>
      </c>
      <c r="S559" s="39">
        <f t="shared" si="646"/>
        <v>46352.230483271378</v>
      </c>
      <c r="T559" s="129">
        <v>0</v>
      </c>
      <c r="U559" s="39">
        <f t="shared" si="609"/>
        <v>0</v>
      </c>
      <c r="V559" s="2">
        <v>0</v>
      </c>
      <c r="W559" s="2">
        <v>0</v>
      </c>
      <c r="X559" s="2">
        <v>0</v>
      </c>
      <c r="Y559" s="196">
        <f>U559+V559+W559+X559</f>
        <v>0</v>
      </c>
      <c r="Z559" s="38"/>
      <c r="AA559" s="38"/>
      <c r="AB559" s="38"/>
      <c r="AC559" s="38"/>
      <c r="AD559" s="38"/>
      <c r="AE559" s="175"/>
      <c r="AF559" s="185"/>
      <c r="AG559" s="14">
        <f t="shared" si="647"/>
        <v>750</v>
      </c>
      <c r="AH559" s="15">
        <f>V559+0</f>
        <v>0</v>
      </c>
      <c r="AI559" s="15">
        <f t="shared" si="649"/>
        <v>0</v>
      </c>
      <c r="AJ559" s="14">
        <f t="shared" si="649"/>
        <v>0</v>
      </c>
      <c r="AK559" s="14">
        <f>V559+0</f>
        <v>0</v>
      </c>
      <c r="AL559" s="14">
        <f>X559+0</f>
        <v>0</v>
      </c>
      <c r="AM559" s="15">
        <f t="shared" si="648"/>
        <v>0</v>
      </c>
      <c r="AN559" s="14"/>
      <c r="AO559" s="14"/>
      <c r="AP559" s="14"/>
      <c r="AQ559" s="14"/>
      <c r="AR559" s="14"/>
    </row>
    <row r="560" spans="2:44" ht="75" customHeight="1">
      <c r="B560" s="2">
        <v>412</v>
      </c>
      <c r="C560" s="35" t="s">
        <v>94</v>
      </c>
      <c r="D560" s="36"/>
      <c r="E560" s="2">
        <v>370</v>
      </c>
      <c r="F560" s="109" t="s">
        <v>161</v>
      </c>
      <c r="G560" s="109" t="s">
        <v>789</v>
      </c>
      <c r="H560" s="109" t="s">
        <v>363</v>
      </c>
      <c r="I560" s="2">
        <v>2016</v>
      </c>
      <c r="J560" s="37">
        <v>18</v>
      </c>
      <c r="K560" s="37">
        <v>21</v>
      </c>
      <c r="L560" s="38">
        <f t="shared" si="643"/>
        <v>378</v>
      </c>
      <c r="M560" s="39">
        <f t="shared" si="644"/>
        <v>35.130111524163567</v>
      </c>
      <c r="N560" s="38">
        <v>750</v>
      </c>
      <c r="O560" s="2">
        <v>15708</v>
      </c>
      <c r="P560" s="39">
        <f t="shared" si="645"/>
        <v>578171.37546468398</v>
      </c>
      <c r="Q560" s="50">
        <v>0.95</v>
      </c>
      <c r="R560" s="39">
        <v>1</v>
      </c>
      <c r="S560" s="39">
        <f t="shared" si="646"/>
        <v>549262.80669144972</v>
      </c>
      <c r="T560" s="129">
        <v>0.85</v>
      </c>
      <c r="U560" s="39">
        <f t="shared" si="609"/>
        <v>466.8733856877322</v>
      </c>
      <c r="V560" s="2">
        <v>30</v>
      </c>
      <c r="W560" s="2">
        <v>30</v>
      </c>
      <c r="X560" s="2">
        <v>0</v>
      </c>
      <c r="Y560" s="196">
        <f>U560+V560+W560+X560</f>
        <v>526.87338568773225</v>
      </c>
      <c r="Z560" s="38"/>
      <c r="AA560" s="38"/>
      <c r="AB560" s="38"/>
      <c r="AC560" s="38"/>
      <c r="AD560" s="38"/>
      <c r="AE560" s="175"/>
      <c r="AF560" s="185"/>
      <c r="AG560" s="14">
        <f t="shared" si="647"/>
        <v>16458</v>
      </c>
      <c r="AH560" s="15">
        <f>V560+0</f>
        <v>30</v>
      </c>
      <c r="AI560" s="15">
        <f t="shared" si="649"/>
        <v>466.8733856877322</v>
      </c>
      <c r="AJ560" s="14">
        <f t="shared" si="649"/>
        <v>30</v>
      </c>
      <c r="AK560" s="14">
        <f>V560+0</f>
        <v>30</v>
      </c>
      <c r="AL560" s="14">
        <f>X560+0</f>
        <v>0</v>
      </c>
      <c r="AM560" s="15">
        <f t="shared" si="648"/>
        <v>526.87338568773225</v>
      </c>
      <c r="AN560" s="14"/>
      <c r="AO560" s="14"/>
      <c r="AP560" s="14"/>
      <c r="AQ560" s="14"/>
      <c r="AR560" s="14"/>
    </row>
    <row r="561" spans="2:44" ht="75" customHeight="1">
      <c r="B561" s="2">
        <v>413</v>
      </c>
      <c r="C561" s="35" t="s">
        <v>125</v>
      </c>
      <c r="D561" s="36"/>
      <c r="E561" s="2">
        <v>371</v>
      </c>
      <c r="F561" s="109" t="s">
        <v>790</v>
      </c>
      <c r="G561" s="109" t="s">
        <v>7</v>
      </c>
      <c r="H561" s="109" t="s">
        <v>397</v>
      </c>
      <c r="I561" s="2">
        <v>1991</v>
      </c>
      <c r="J561" s="37">
        <v>29</v>
      </c>
      <c r="K561" s="37">
        <v>20</v>
      </c>
      <c r="L561" s="38">
        <f t="shared" si="643"/>
        <v>580</v>
      </c>
      <c r="M561" s="39">
        <f t="shared" si="644"/>
        <v>53.903345724907062</v>
      </c>
      <c r="N561" s="38">
        <v>750</v>
      </c>
      <c r="O561" s="2">
        <v>11088</v>
      </c>
      <c r="P561" s="39">
        <f t="shared" si="645"/>
        <v>638107.80669144983</v>
      </c>
      <c r="Q561" s="41">
        <v>0.85</v>
      </c>
      <c r="R561" s="39">
        <v>1</v>
      </c>
      <c r="S561" s="39">
        <f t="shared" si="646"/>
        <v>542391.63568773237</v>
      </c>
      <c r="T561" s="129">
        <v>0.75</v>
      </c>
      <c r="U561" s="39">
        <f t="shared" si="609"/>
        <v>406.79372676579925</v>
      </c>
      <c r="V561" s="2">
        <v>30</v>
      </c>
      <c r="W561" s="2">
        <v>30</v>
      </c>
      <c r="X561" s="2">
        <v>200</v>
      </c>
      <c r="Y561" s="196">
        <f>U561+V561+W561+X561</f>
        <v>666.79372676579919</v>
      </c>
      <c r="Z561" s="38"/>
      <c r="AA561" s="38"/>
      <c r="AB561" s="38"/>
      <c r="AC561" s="38"/>
      <c r="AD561" s="38"/>
      <c r="AE561" s="175"/>
      <c r="AF561" s="182"/>
      <c r="AG561" s="9">
        <f t="shared" si="647"/>
        <v>11838</v>
      </c>
      <c r="AH561" s="13">
        <f>V561+0</f>
        <v>30</v>
      </c>
      <c r="AI561" s="13">
        <f t="shared" si="649"/>
        <v>406.79372676579925</v>
      </c>
      <c r="AJ561" s="9">
        <f t="shared" si="649"/>
        <v>30</v>
      </c>
      <c r="AK561" s="9">
        <f>V561+0</f>
        <v>30</v>
      </c>
      <c r="AL561" s="9">
        <f>X561+0</f>
        <v>200</v>
      </c>
      <c r="AM561" s="13">
        <f t="shared" si="648"/>
        <v>666.79372676579919</v>
      </c>
      <c r="AN561" s="9"/>
      <c r="AO561" s="9"/>
      <c r="AP561" s="9"/>
      <c r="AQ561" s="9"/>
      <c r="AR561" s="9"/>
    </row>
    <row r="562" spans="2:44" ht="75" customHeight="1">
      <c r="B562" s="2">
        <v>414</v>
      </c>
      <c r="C562" s="35" t="s">
        <v>125</v>
      </c>
      <c r="D562" s="36"/>
      <c r="E562" s="2">
        <v>372</v>
      </c>
      <c r="F562" s="109" t="s">
        <v>169</v>
      </c>
      <c r="G562" s="109" t="s">
        <v>791</v>
      </c>
      <c r="H562" s="109" t="s">
        <v>398</v>
      </c>
      <c r="I562" s="2">
        <v>2017</v>
      </c>
      <c r="J562" s="37">
        <v>21</v>
      </c>
      <c r="K562" s="37">
        <v>16</v>
      </c>
      <c r="L562" s="38">
        <f t="shared" si="643"/>
        <v>336</v>
      </c>
      <c r="M562" s="39">
        <f t="shared" si="644"/>
        <v>31.226765799256505</v>
      </c>
      <c r="N562" s="38">
        <v>750</v>
      </c>
      <c r="O562" s="2">
        <v>15708</v>
      </c>
      <c r="P562" s="39">
        <f t="shared" si="645"/>
        <v>513930.11152416357</v>
      </c>
      <c r="Q562" s="41">
        <v>1</v>
      </c>
      <c r="R562" s="39">
        <v>1</v>
      </c>
      <c r="S562" s="39">
        <f t="shared" si="646"/>
        <v>513930.11152416357</v>
      </c>
      <c r="T562" s="129">
        <v>0.85</v>
      </c>
      <c r="U562" s="39">
        <f t="shared" si="609"/>
        <v>436.840594795539</v>
      </c>
      <c r="V562" s="2">
        <v>30</v>
      </c>
      <c r="W562" s="2">
        <v>30</v>
      </c>
      <c r="X562" s="2">
        <v>200</v>
      </c>
      <c r="Y562" s="196">
        <f>U562+V562+W562+X562</f>
        <v>696.840594795539</v>
      </c>
      <c r="Z562" s="38"/>
      <c r="AA562" s="38"/>
      <c r="AB562" s="38"/>
      <c r="AC562" s="38"/>
      <c r="AD562" s="38"/>
      <c r="AE562" s="175"/>
      <c r="AF562" s="185"/>
      <c r="AG562" s="14">
        <f t="shared" si="647"/>
        <v>16458</v>
      </c>
      <c r="AH562" s="15">
        <f>V562+0</f>
        <v>30</v>
      </c>
      <c r="AI562" s="15">
        <f t="shared" si="649"/>
        <v>436.840594795539</v>
      </c>
      <c r="AJ562" s="14">
        <f t="shared" si="649"/>
        <v>30</v>
      </c>
      <c r="AK562" s="14">
        <f>V562+0</f>
        <v>30</v>
      </c>
      <c r="AL562" s="14">
        <f>X562+0</f>
        <v>200</v>
      </c>
      <c r="AM562" s="15">
        <f t="shared" si="648"/>
        <v>696.840594795539</v>
      </c>
      <c r="AN562" s="14"/>
      <c r="AO562" s="14"/>
      <c r="AP562" s="14"/>
      <c r="AQ562" s="14"/>
      <c r="AR562" s="14"/>
    </row>
    <row r="563" spans="2:44" ht="75" customHeight="1">
      <c r="B563" s="259" t="s">
        <v>915</v>
      </c>
      <c r="C563" s="259"/>
      <c r="D563" s="259"/>
      <c r="E563" s="259"/>
      <c r="F563" s="259"/>
      <c r="G563" s="259"/>
      <c r="H563" s="259"/>
      <c r="I563" s="259"/>
      <c r="J563" s="259"/>
      <c r="K563" s="259"/>
      <c r="L563" s="259"/>
      <c r="M563" s="259"/>
      <c r="N563" s="259"/>
      <c r="O563" s="259"/>
      <c r="P563" s="259"/>
      <c r="Q563" s="259"/>
      <c r="R563" s="259"/>
      <c r="S563" s="259"/>
      <c r="T563" s="129"/>
      <c r="U563" s="39">
        <f>SUM(U558:U562)</f>
        <v>1310.5077072490703</v>
      </c>
      <c r="V563" s="81">
        <f>SUM(V558:V562)</f>
        <v>90</v>
      </c>
      <c r="W563" s="81">
        <f>SUM(W558:W562)</f>
        <v>90</v>
      </c>
      <c r="X563" s="81">
        <f>SUM(X558:X562)</f>
        <v>400</v>
      </c>
      <c r="Y563" s="196">
        <f>SUM(Y558:Y562)</f>
        <v>1890.5077072490703</v>
      </c>
      <c r="Z563" s="38"/>
      <c r="AA563" s="38"/>
      <c r="AB563" s="38"/>
      <c r="AC563" s="38"/>
      <c r="AD563" s="38"/>
      <c r="AE563" s="175"/>
      <c r="AF563" s="185"/>
      <c r="AG563" s="14"/>
      <c r="AH563" s="15"/>
      <c r="AI563" s="15">
        <f>तेरीज!D87+0</f>
        <v>1310.5077072490703</v>
      </c>
      <c r="AJ563" s="14"/>
      <c r="AK563" s="14"/>
      <c r="AL563" s="14"/>
      <c r="AM563" s="15"/>
      <c r="AN563" s="14"/>
      <c r="AO563" s="14"/>
      <c r="AP563" s="14"/>
      <c r="AQ563" s="14"/>
      <c r="AR563" s="14"/>
    </row>
    <row r="564" spans="2:44" ht="75" customHeight="1">
      <c r="B564" s="2">
        <v>415</v>
      </c>
      <c r="C564" s="35" t="s">
        <v>125</v>
      </c>
      <c r="D564" s="36"/>
      <c r="E564" s="2">
        <v>373</v>
      </c>
      <c r="F564" s="109" t="s">
        <v>169</v>
      </c>
      <c r="G564" s="109" t="s">
        <v>792</v>
      </c>
      <c r="H564" s="109" t="s">
        <v>399</v>
      </c>
      <c r="I564" s="2">
        <v>2008</v>
      </c>
      <c r="J564" s="37">
        <v>20</v>
      </c>
      <c r="K564" s="37">
        <v>19</v>
      </c>
      <c r="L564" s="38">
        <f t="shared" si="643"/>
        <v>380</v>
      </c>
      <c r="M564" s="39">
        <f t="shared" si="644"/>
        <v>35.315985130111528</v>
      </c>
      <c r="N564" s="38">
        <v>750</v>
      </c>
      <c r="O564" s="2">
        <v>15708</v>
      </c>
      <c r="P564" s="39">
        <f t="shared" si="645"/>
        <v>581230.48327137553</v>
      </c>
      <c r="Q564" s="41">
        <v>0.8</v>
      </c>
      <c r="R564" s="39">
        <v>1</v>
      </c>
      <c r="S564" s="39">
        <f t="shared" si="646"/>
        <v>464984.38661710045</v>
      </c>
      <c r="T564" s="129">
        <v>0.85</v>
      </c>
      <c r="U564" s="39">
        <f t="shared" si="609"/>
        <v>395.23672862453537</v>
      </c>
      <c r="V564" s="2">
        <v>30</v>
      </c>
      <c r="W564" s="2">
        <v>30</v>
      </c>
      <c r="X564" s="2">
        <v>200</v>
      </c>
      <c r="Y564" s="196">
        <f t="shared" ref="Y564:Y569" si="650">U564+V564+W564+X564</f>
        <v>655.23672862453532</v>
      </c>
      <c r="Z564" s="38"/>
      <c r="AA564" s="38"/>
      <c r="AB564" s="38"/>
      <c r="AC564" s="38"/>
      <c r="AD564" s="38"/>
      <c r="AE564" s="175"/>
      <c r="AF564" s="182"/>
      <c r="AG564" s="9">
        <f t="shared" si="647"/>
        <v>16458</v>
      </c>
      <c r="AH564" s="13">
        <f t="shared" ref="AH564:AH569" si="651">V564+0</f>
        <v>30</v>
      </c>
      <c r="AI564" s="13">
        <f t="shared" ref="AI564:AJ569" si="652">U564+0</f>
        <v>395.23672862453537</v>
      </c>
      <c r="AJ564" s="9">
        <f t="shared" si="652"/>
        <v>30</v>
      </c>
      <c r="AK564" s="9">
        <f t="shared" ref="AK564:AK569" si="653">V564+0</f>
        <v>30</v>
      </c>
      <c r="AL564" s="9">
        <f t="shared" ref="AL564:AL569" si="654">X564+0</f>
        <v>200</v>
      </c>
      <c r="AM564" s="13">
        <f t="shared" si="648"/>
        <v>655.23672862453532</v>
      </c>
      <c r="AN564" s="9"/>
      <c r="AO564" s="9"/>
      <c r="AP564" s="9"/>
      <c r="AQ564" s="9"/>
      <c r="AR564" s="9"/>
    </row>
    <row r="565" spans="2:44" ht="75" customHeight="1">
      <c r="B565" s="2">
        <v>416</v>
      </c>
      <c r="C565" s="35" t="s">
        <v>125</v>
      </c>
      <c r="D565" s="36"/>
      <c r="E565" s="2">
        <v>374</v>
      </c>
      <c r="F565" s="109" t="s">
        <v>793</v>
      </c>
      <c r="G565" s="109" t="s">
        <v>7</v>
      </c>
      <c r="H565" s="109" t="s">
        <v>401</v>
      </c>
      <c r="I565" s="2">
        <v>1997</v>
      </c>
      <c r="J565" s="37">
        <v>21</v>
      </c>
      <c r="K565" s="37">
        <v>17</v>
      </c>
      <c r="L565" s="38">
        <f t="shared" si="643"/>
        <v>357</v>
      </c>
      <c r="M565" s="39">
        <f t="shared" si="644"/>
        <v>33.17843866171004</v>
      </c>
      <c r="N565" s="38">
        <v>750</v>
      </c>
      <c r="O565" s="2">
        <v>11088</v>
      </c>
      <c r="P565" s="39">
        <f t="shared" si="645"/>
        <v>392766.35687732347</v>
      </c>
      <c r="Q565" s="41">
        <v>0.85</v>
      </c>
      <c r="R565" s="39">
        <v>1</v>
      </c>
      <c r="S565" s="39">
        <f t="shared" si="646"/>
        <v>333851.40334572492</v>
      </c>
      <c r="T565" s="129">
        <v>0.75</v>
      </c>
      <c r="U565" s="39">
        <f t="shared" si="609"/>
        <v>250.38855250929367</v>
      </c>
      <c r="V565" s="2">
        <v>30</v>
      </c>
      <c r="W565" s="2">
        <v>30</v>
      </c>
      <c r="X565" s="2">
        <v>200</v>
      </c>
      <c r="Y565" s="196">
        <f t="shared" si="650"/>
        <v>510.38855250929367</v>
      </c>
      <c r="Z565" s="38"/>
      <c r="AA565" s="38"/>
      <c r="AB565" s="38"/>
      <c r="AC565" s="38"/>
      <c r="AD565" s="38"/>
      <c r="AE565" s="175"/>
      <c r="AF565" s="182"/>
      <c r="AG565" s="9">
        <f t="shared" si="647"/>
        <v>11838</v>
      </c>
      <c r="AH565" s="13">
        <f t="shared" si="651"/>
        <v>30</v>
      </c>
      <c r="AI565" s="13">
        <f t="shared" si="652"/>
        <v>250.38855250929367</v>
      </c>
      <c r="AJ565" s="9">
        <f t="shared" si="652"/>
        <v>30</v>
      </c>
      <c r="AK565" s="9">
        <f t="shared" si="653"/>
        <v>30</v>
      </c>
      <c r="AL565" s="9">
        <f t="shared" si="654"/>
        <v>200</v>
      </c>
      <c r="AM565" s="13">
        <f t="shared" si="648"/>
        <v>510.38855250929367</v>
      </c>
      <c r="AN565" s="9"/>
      <c r="AO565" s="9"/>
      <c r="AP565" s="9"/>
      <c r="AQ565" s="9"/>
      <c r="AR565" s="9"/>
    </row>
    <row r="566" spans="2:44" ht="75" customHeight="1">
      <c r="B566" s="2">
        <v>417</v>
      </c>
      <c r="C566" s="35" t="s">
        <v>125</v>
      </c>
      <c r="D566" s="36"/>
      <c r="E566" s="2">
        <v>375</v>
      </c>
      <c r="F566" s="109" t="s">
        <v>169</v>
      </c>
      <c r="G566" s="109" t="s">
        <v>794</v>
      </c>
      <c r="H566" s="109" t="s">
        <v>400</v>
      </c>
      <c r="I566" s="2">
        <v>2013</v>
      </c>
      <c r="J566" s="37">
        <v>19</v>
      </c>
      <c r="K566" s="37">
        <v>18</v>
      </c>
      <c r="L566" s="38">
        <f t="shared" si="643"/>
        <v>342</v>
      </c>
      <c r="M566" s="39">
        <f t="shared" si="644"/>
        <v>31.784386617100374</v>
      </c>
      <c r="N566" s="38">
        <v>750</v>
      </c>
      <c r="O566" s="2">
        <v>15708</v>
      </c>
      <c r="P566" s="39">
        <f t="shared" si="645"/>
        <v>523107.43494423793</v>
      </c>
      <c r="Q566" s="41">
        <v>0.9</v>
      </c>
      <c r="R566" s="39">
        <v>1</v>
      </c>
      <c r="S566" s="39">
        <f t="shared" si="646"/>
        <v>470796.69144981413</v>
      </c>
      <c r="T566" s="129">
        <v>0.85</v>
      </c>
      <c r="U566" s="39">
        <f t="shared" si="609"/>
        <v>400.17718773234202</v>
      </c>
      <c r="V566" s="2">
        <v>30</v>
      </c>
      <c r="W566" s="2">
        <v>30</v>
      </c>
      <c r="X566" s="2">
        <v>200</v>
      </c>
      <c r="Y566" s="196">
        <f t="shared" si="650"/>
        <v>660.17718773234196</v>
      </c>
      <c r="Z566" s="38"/>
      <c r="AA566" s="38"/>
      <c r="AB566" s="38"/>
      <c r="AC566" s="38"/>
      <c r="AD566" s="38"/>
      <c r="AE566" s="175"/>
      <c r="AF566" s="184"/>
      <c r="AG566" s="11">
        <f t="shared" si="647"/>
        <v>16458</v>
      </c>
      <c r="AH566" s="12">
        <f t="shared" si="651"/>
        <v>30</v>
      </c>
      <c r="AI566" s="12">
        <f t="shared" si="652"/>
        <v>400.17718773234202</v>
      </c>
      <c r="AJ566" s="11">
        <f t="shared" si="652"/>
        <v>30</v>
      </c>
      <c r="AK566" s="11">
        <f t="shared" si="653"/>
        <v>30</v>
      </c>
      <c r="AL566" s="11">
        <f t="shared" si="654"/>
        <v>200</v>
      </c>
      <c r="AM566" s="12">
        <f t="shared" si="648"/>
        <v>660.17718773234196</v>
      </c>
      <c r="AN566" s="11"/>
      <c r="AO566" s="11"/>
      <c r="AP566" s="11"/>
      <c r="AQ566" s="11"/>
      <c r="AR566" s="11"/>
    </row>
    <row r="567" spans="2:44" ht="75" customHeight="1">
      <c r="B567" s="2">
        <v>418</v>
      </c>
      <c r="C567" s="35" t="s">
        <v>125</v>
      </c>
      <c r="D567" s="36"/>
      <c r="E567" s="2">
        <v>376</v>
      </c>
      <c r="F567" s="109" t="s">
        <v>169</v>
      </c>
      <c r="G567" s="109" t="s">
        <v>795</v>
      </c>
      <c r="H567" s="109" t="s">
        <v>400</v>
      </c>
      <c r="I567" s="2">
        <v>2013</v>
      </c>
      <c r="J567" s="37">
        <v>29</v>
      </c>
      <c r="K567" s="37">
        <v>16</v>
      </c>
      <c r="L567" s="38">
        <f t="shared" si="643"/>
        <v>464</v>
      </c>
      <c r="M567" s="39">
        <f t="shared" si="644"/>
        <v>43.122676579925653</v>
      </c>
      <c r="N567" s="38">
        <v>750</v>
      </c>
      <c r="O567" s="2">
        <v>15708</v>
      </c>
      <c r="P567" s="39">
        <f t="shared" si="645"/>
        <v>709713.01115241635</v>
      </c>
      <c r="Q567" s="41">
        <v>0.9</v>
      </c>
      <c r="R567" s="39">
        <v>1</v>
      </c>
      <c r="S567" s="39">
        <f t="shared" si="646"/>
        <v>638741.71003717475</v>
      </c>
      <c r="T567" s="129">
        <v>0.85</v>
      </c>
      <c r="U567" s="39">
        <f t="shared" si="609"/>
        <v>542.93045353159846</v>
      </c>
      <c r="V567" s="2">
        <v>30</v>
      </c>
      <c r="W567" s="2">
        <v>30</v>
      </c>
      <c r="X567" s="2">
        <v>200</v>
      </c>
      <c r="Y567" s="196">
        <f t="shared" si="650"/>
        <v>802.93045353159846</v>
      </c>
      <c r="Z567" s="38"/>
      <c r="AA567" s="38"/>
      <c r="AB567" s="38"/>
      <c r="AC567" s="38"/>
      <c r="AD567" s="38"/>
      <c r="AE567" s="175"/>
      <c r="AF567" s="185"/>
      <c r="AG567" s="14">
        <f t="shared" si="647"/>
        <v>16458</v>
      </c>
      <c r="AH567" s="15">
        <f t="shared" si="651"/>
        <v>30</v>
      </c>
      <c r="AI567" s="15">
        <f t="shared" si="652"/>
        <v>542.93045353159846</v>
      </c>
      <c r="AJ567" s="14">
        <f t="shared" si="652"/>
        <v>30</v>
      </c>
      <c r="AK567" s="14">
        <f t="shared" si="653"/>
        <v>30</v>
      </c>
      <c r="AL567" s="14">
        <f t="shared" si="654"/>
        <v>200</v>
      </c>
      <c r="AM567" s="15">
        <f t="shared" si="648"/>
        <v>802.93045353159846</v>
      </c>
      <c r="AN567" s="14"/>
      <c r="AO567" s="14"/>
      <c r="AP567" s="14"/>
      <c r="AQ567" s="14"/>
      <c r="AR567" s="14"/>
    </row>
    <row r="568" spans="2:44" ht="75" customHeight="1">
      <c r="B568" s="2">
        <v>419</v>
      </c>
      <c r="C568" s="35" t="s">
        <v>125</v>
      </c>
      <c r="D568" s="36"/>
      <c r="E568" s="2" t="s">
        <v>1700</v>
      </c>
      <c r="F568" s="109" t="s">
        <v>796</v>
      </c>
      <c r="G568" s="109" t="s">
        <v>7</v>
      </c>
      <c r="H568" s="109" t="s">
        <v>401</v>
      </c>
      <c r="I568" s="2">
        <v>2006</v>
      </c>
      <c r="J568" s="37">
        <v>15</v>
      </c>
      <c r="K568" s="37">
        <v>19</v>
      </c>
      <c r="L568" s="38">
        <f t="shared" ref="L568" si="655">J568*K568</f>
        <v>285</v>
      </c>
      <c r="M568" s="39">
        <f t="shared" ref="M568" si="656">L568/10.76</f>
        <v>26.486988847583643</v>
      </c>
      <c r="N568" s="38">
        <v>750</v>
      </c>
      <c r="O568" s="2">
        <v>11088</v>
      </c>
      <c r="P568" s="39">
        <f t="shared" ref="P568" si="657">M568*AG568</f>
        <v>313552.97397769516</v>
      </c>
      <c r="Q568" s="41">
        <v>0.85</v>
      </c>
      <c r="R568" s="39">
        <v>1</v>
      </c>
      <c r="S568" s="39">
        <f t="shared" ref="S568" si="658">M568*AG568*Q568*R568</f>
        <v>266520.02788104088</v>
      </c>
      <c r="T568" s="129">
        <v>0.75</v>
      </c>
      <c r="U568" s="39">
        <f t="shared" ref="U568" si="659">S568/1000*T568</f>
        <v>199.89002091078066</v>
      </c>
      <c r="V568" s="2">
        <v>30</v>
      </c>
      <c r="W568" s="2">
        <v>30</v>
      </c>
      <c r="X568" s="2">
        <v>200</v>
      </c>
      <c r="Y568" s="196">
        <f t="shared" si="650"/>
        <v>459.89002091078066</v>
      </c>
      <c r="Z568" s="38"/>
      <c r="AA568" s="38"/>
      <c r="AB568" s="38"/>
      <c r="AC568" s="38"/>
      <c r="AD568" s="38"/>
      <c r="AE568" s="176" t="s">
        <v>1703</v>
      </c>
      <c r="AF568" s="182"/>
      <c r="AG568" s="9">
        <f t="shared" ref="AG568" si="660">SUM(N568:O568)</f>
        <v>11838</v>
      </c>
      <c r="AH568" s="13">
        <f t="shared" si="651"/>
        <v>30</v>
      </c>
      <c r="AI568" s="13">
        <f t="shared" ref="AI568" si="661">U568+0</f>
        <v>199.89002091078066</v>
      </c>
      <c r="AJ568" s="9">
        <f t="shared" ref="AJ568" si="662">V568+0</f>
        <v>30</v>
      </c>
      <c r="AK568" s="9">
        <f t="shared" si="653"/>
        <v>30</v>
      </c>
      <c r="AL568" s="9">
        <f t="shared" si="654"/>
        <v>200</v>
      </c>
      <c r="AM568" s="13">
        <f t="shared" ref="AM568" si="663">AI568+AJ568+AK568+AL568</f>
        <v>459.89002091078066</v>
      </c>
      <c r="AN568" s="9"/>
      <c r="AO568" s="9"/>
      <c r="AP568" s="9"/>
      <c r="AQ568" s="9"/>
      <c r="AR568" s="9"/>
    </row>
    <row r="569" spans="2:44" ht="75" customHeight="1">
      <c r="B569" s="2"/>
      <c r="C569" s="35" t="s">
        <v>125</v>
      </c>
      <c r="D569" s="36"/>
      <c r="E569" s="2" t="s">
        <v>1701</v>
      </c>
      <c r="F569" s="109" t="s">
        <v>1702</v>
      </c>
      <c r="G569" s="109" t="s">
        <v>1845</v>
      </c>
      <c r="H569" s="109" t="s">
        <v>1631</v>
      </c>
      <c r="I569" s="2">
        <v>2024</v>
      </c>
      <c r="J569" s="37">
        <v>15</v>
      </c>
      <c r="K569" s="37">
        <v>19</v>
      </c>
      <c r="L569" s="38">
        <f t="shared" si="643"/>
        <v>285</v>
      </c>
      <c r="M569" s="39">
        <f t="shared" si="644"/>
        <v>26.486988847583643</v>
      </c>
      <c r="N569" s="38">
        <v>750</v>
      </c>
      <c r="O569" s="2">
        <v>15708</v>
      </c>
      <c r="P569" s="39">
        <f t="shared" si="645"/>
        <v>435922.86245353159</v>
      </c>
      <c r="Q569" s="41">
        <v>1</v>
      </c>
      <c r="R569" s="39">
        <v>1</v>
      </c>
      <c r="S569" s="39">
        <f t="shared" si="646"/>
        <v>435922.86245353159</v>
      </c>
      <c r="T569" s="129">
        <v>0.85</v>
      </c>
      <c r="U569" s="39">
        <f t="shared" si="609"/>
        <v>370.53443308550186</v>
      </c>
      <c r="V569" s="2">
        <v>30</v>
      </c>
      <c r="W569" s="2">
        <v>30</v>
      </c>
      <c r="X569" s="2">
        <v>200</v>
      </c>
      <c r="Y569" s="196">
        <f t="shared" si="650"/>
        <v>630.53443308550186</v>
      </c>
      <c r="Z569" s="38"/>
      <c r="AA569" s="38"/>
      <c r="AB569" s="38"/>
      <c r="AC569" s="38"/>
      <c r="AD569" s="38"/>
      <c r="AE569" s="176" t="s">
        <v>1703</v>
      </c>
      <c r="AF569" s="182"/>
      <c r="AG569" s="9">
        <f t="shared" si="647"/>
        <v>16458</v>
      </c>
      <c r="AH569" s="13">
        <f t="shared" si="651"/>
        <v>30</v>
      </c>
      <c r="AI569" s="13">
        <f t="shared" si="652"/>
        <v>370.53443308550186</v>
      </c>
      <c r="AJ569" s="9">
        <f t="shared" si="652"/>
        <v>30</v>
      </c>
      <c r="AK569" s="9">
        <f t="shared" si="653"/>
        <v>30</v>
      </c>
      <c r="AL569" s="9">
        <f t="shared" si="654"/>
        <v>200</v>
      </c>
      <c r="AM569" s="13">
        <f t="shared" si="648"/>
        <v>630.53443308550186</v>
      </c>
      <c r="AN569" s="9"/>
      <c r="AO569" s="9"/>
      <c r="AP569" s="9"/>
      <c r="AQ569" s="9"/>
      <c r="AR569" s="9"/>
    </row>
    <row r="570" spans="2:44" ht="75" customHeight="1">
      <c r="B570" s="259" t="s">
        <v>915</v>
      </c>
      <c r="C570" s="259"/>
      <c r="D570" s="259"/>
      <c r="E570" s="259"/>
      <c r="F570" s="259"/>
      <c r="G570" s="259"/>
      <c r="H570" s="259"/>
      <c r="I570" s="259"/>
      <c r="J570" s="259"/>
      <c r="K570" s="259"/>
      <c r="L570" s="259"/>
      <c r="M570" s="259"/>
      <c r="N570" s="259"/>
      <c r="O570" s="259"/>
      <c r="P570" s="259"/>
      <c r="Q570" s="259"/>
      <c r="R570" s="259"/>
      <c r="S570" s="259"/>
      <c r="T570" s="129"/>
      <c r="U570" s="39">
        <f>SUM(U564:U569)</f>
        <v>2159.1573763940519</v>
      </c>
      <c r="V570" s="81">
        <f>SUM(V564:V569)</f>
        <v>180</v>
      </c>
      <c r="W570" s="81">
        <f>SUM(W564:W569)</f>
        <v>180</v>
      </c>
      <c r="X570" s="81">
        <f>SUM(X564:X569)</f>
        <v>1200</v>
      </c>
      <c r="Y570" s="196">
        <f>SUM(Y564:Y569)</f>
        <v>3719.1573763940519</v>
      </c>
      <c r="Z570" s="38"/>
      <c r="AA570" s="38"/>
      <c r="AB570" s="38"/>
      <c r="AC570" s="38"/>
      <c r="AD570" s="38"/>
      <c r="AE570" s="175"/>
      <c r="AF570" s="182"/>
      <c r="AG570" s="9"/>
      <c r="AH570" s="13"/>
      <c r="AI570" s="13">
        <f>तेरीज!D88+0</f>
        <v>2159.1573763940519</v>
      </c>
      <c r="AJ570" s="9"/>
      <c r="AK570" s="9"/>
      <c r="AL570" s="9"/>
      <c r="AM570" s="13"/>
      <c r="AN570" s="9"/>
      <c r="AO570" s="9"/>
      <c r="AP570" s="9"/>
      <c r="AQ570" s="9"/>
      <c r="AR570" s="9"/>
    </row>
    <row r="571" spans="2:44" ht="75" customHeight="1">
      <c r="B571" s="2">
        <v>420</v>
      </c>
      <c r="C571" s="49" t="s">
        <v>125</v>
      </c>
      <c r="D571" s="36"/>
      <c r="E571" s="36" t="s">
        <v>1053</v>
      </c>
      <c r="F571" s="109" t="s">
        <v>1286</v>
      </c>
      <c r="G571" s="109" t="s">
        <v>7</v>
      </c>
      <c r="H571" s="109" t="s">
        <v>401</v>
      </c>
      <c r="I571" s="2">
        <v>1997</v>
      </c>
      <c r="J571" s="37">
        <v>8</v>
      </c>
      <c r="K571" s="37">
        <v>34</v>
      </c>
      <c r="L571" s="38">
        <f t="shared" ref="L571" si="664">J571*K571</f>
        <v>272</v>
      </c>
      <c r="M571" s="39">
        <f t="shared" ref="M571" si="665">L571/10.76</f>
        <v>25.278810408921935</v>
      </c>
      <c r="N571" s="38">
        <v>750</v>
      </c>
      <c r="O571" s="2">
        <v>11088</v>
      </c>
      <c r="P571" s="39">
        <f t="shared" ref="P571" si="666">M571*AG571</f>
        <v>299250.55762081785</v>
      </c>
      <c r="Q571" s="41">
        <v>0.85</v>
      </c>
      <c r="R571" s="39">
        <v>1</v>
      </c>
      <c r="S571" s="39">
        <f t="shared" ref="S571" si="667">M571*AG571*Q571*R571</f>
        <v>254362.97397769516</v>
      </c>
      <c r="T571" s="129">
        <v>0.75</v>
      </c>
      <c r="U571" s="39">
        <f t="shared" ref="U571" si="668">S571/1000*T571</f>
        <v>190.77223048327136</v>
      </c>
      <c r="V571" s="2">
        <v>20</v>
      </c>
      <c r="W571" s="2">
        <v>20</v>
      </c>
      <c r="X571" s="2">
        <v>0</v>
      </c>
      <c r="Y571" s="196">
        <f t="shared" ref="Y571" si="669">U571+V571+W571+X571</f>
        <v>230.77223048327136</v>
      </c>
      <c r="Z571" s="38"/>
      <c r="AA571" s="38"/>
      <c r="AB571" s="38"/>
      <c r="AC571" s="38"/>
      <c r="AD571" s="38"/>
      <c r="AE571" s="176"/>
      <c r="AF571" s="185"/>
      <c r="AG571" s="14">
        <f t="shared" ref="AG571" si="670">SUM(N571:O571)</f>
        <v>11838</v>
      </c>
      <c r="AH571" s="15">
        <f t="shared" ref="AH571" si="671">V571+0</f>
        <v>20</v>
      </c>
      <c r="AI571" s="15">
        <f t="shared" ref="AI571" si="672">U571+0</f>
        <v>190.77223048327136</v>
      </c>
      <c r="AJ571" s="14">
        <f t="shared" ref="AJ571" si="673">V571+0</f>
        <v>20</v>
      </c>
      <c r="AK571" s="14">
        <f t="shared" ref="AK571" si="674">V571+0</f>
        <v>20</v>
      </c>
      <c r="AL571" s="14">
        <f t="shared" ref="AL571" si="675">X571+0</f>
        <v>0</v>
      </c>
      <c r="AM571" s="15">
        <f t="shared" ref="AM571" si="676">AI571+AJ571+AK571+AL571</f>
        <v>230.77223048327136</v>
      </c>
      <c r="AN571" s="14"/>
      <c r="AO571" s="14"/>
      <c r="AP571" s="14"/>
      <c r="AQ571" s="14"/>
      <c r="AR571" s="14"/>
    </row>
    <row r="572" spans="2:44" ht="75" customHeight="1">
      <c r="B572" s="2">
        <v>421</v>
      </c>
      <c r="C572" s="49" t="s">
        <v>125</v>
      </c>
      <c r="D572" s="36"/>
      <c r="E572" s="36" t="s">
        <v>1054</v>
      </c>
      <c r="F572" s="109" t="s">
        <v>1287</v>
      </c>
      <c r="G572" s="109" t="s">
        <v>7</v>
      </c>
      <c r="H572" s="109" t="s">
        <v>401</v>
      </c>
      <c r="I572" s="2">
        <v>1997</v>
      </c>
      <c r="J572" s="37">
        <v>8</v>
      </c>
      <c r="K572" s="37">
        <v>34</v>
      </c>
      <c r="L572" s="38">
        <f t="shared" ref="L572:L573" si="677">J572*K572</f>
        <v>272</v>
      </c>
      <c r="M572" s="39">
        <f t="shared" ref="M572:M573" si="678">L572/10.76</f>
        <v>25.278810408921935</v>
      </c>
      <c r="N572" s="38">
        <v>750</v>
      </c>
      <c r="O572" s="2">
        <v>11088</v>
      </c>
      <c r="P572" s="39">
        <f t="shared" ref="P572:P573" si="679">M572*AG572</f>
        <v>299250.55762081785</v>
      </c>
      <c r="Q572" s="41">
        <v>0.85</v>
      </c>
      <c r="R572" s="39">
        <v>1</v>
      </c>
      <c r="S572" s="39">
        <f t="shared" ref="S572:S573" si="680">M572*AG572*Q572*R572</f>
        <v>254362.97397769516</v>
      </c>
      <c r="T572" s="129">
        <v>0.75</v>
      </c>
      <c r="U572" s="39">
        <f t="shared" ref="U572:U573" si="681">S572/1000*T572</f>
        <v>190.77223048327136</v>
      </c>
      <c r="V572" s="2">
        <v>20</v>
      </c>
      <c r="W572" s="2">
        <v>20</v>
      </c>
      <c r="X572" s="2">
        <v>200</v>
      </c>
      <c r="Y572" s="196">
        <f t="shared" ref="Y572:Y573" si="682">U572+V572+W572+X572</f>
        <v>430.77223048327136</v>
      </c>
      <c r="Z572" s="38"/>
      <c r="AA572" s="38"/>
      <c r="AB572" s="38"/>
      <c r="AC572" s="38"/>
      <c r="AD572" s="38"/>
      <c r="AE572" s="176"/>
      <c r="AF572" s="185"/>
      <c r="AG572" s="14">
        <f t="shared" ref="AG572:AG573" si="683">SUM(N572:O572)</f>
        <v>11838</v>
      </c>
      <c r="AH572" s="15">
        <f t="shared" ref="AH572:AH573" si="684">V572+0</f>
        <v>20</v>
      </c>
      <c r="AI572" s="15">
        <f>U572+0</f>
        <v>190.77223048327136</v>
      </c>
      <c r="AJ572" s="14">
        <f t="shared" ref="AJ572:AJ573" si="685">V572+0</f>
        <v>20</v>
      </c>
      <c r="AK572" s="14">
        <f t="shared" ref="AK572:AK573" si="686">V572+0</f>
        <v>20</v>
      </c>
      <c r="AL572" s="14">
        <f t="shared" ref="AL572:AL573" si="687">X572+0</f>
        <v>200</v>
      </c>
      <c r="AM572" s="15">
        <f t="shared" ref="AM572:AM573" si="688">AI572+AJ572+AK572+AL572</f>
        <v>430.77223048327136</v>
      </c>
      <c r="AN572" s="14"/>
      <c r="AO572" s="14"/>
      <c r="AP572" s="14"/>
      <c r="AQ572" s="14"/>
      <c r="AR572" s="14"/>
    </row>
    <row r="573" spans="2:44" ht="75" customHeight="1">
      <c r="B573" s="2">
        <v>422</v>
      </c>
      <c r="C573" s="49" t="s">
        <v>125</v>
      </c>
      <c r="D573" s="36"/>
      <c r="E573" s="36" t="s">
        <v>1055</v>
      </c>
      <c r="F573" s="109" t="s">
        <v>1296</v>
      </c>
      <c r="G573" s="109" t="s">
        <v>7</v>
      </c>
      <c r="H573" s="109" t="s">
        <v>401</v>
      </c>
      <c r="I573" s="2">
        <v>1997</v>
      </c>
      <c r="J573" s="37">
        <v>8</v>
      </c>
      <c r="K573" s="37">
        <v>34</v>
      </c>
      <c r="L573" s="38">
        <f t="shared" si="677"/>
        <v>272</v>
      </c>
      <c r="M573" s="39">
        <f t="shared" si="678"/>
        <v>25.278810408921935</v>
      </c>
      <c r="N573" s="38">
        <v>750</v>
      </c>
      <c r="O573" s="2">
        <v>11088</v>
      </c>
      <c r="P573" s="39">
        <f t="shared" si="679"/>
        <v>299250.55762081785</v>
      </c>
      <c r="Q573" s="41">
        <v>0.85</v>
      </c>
      <c r="R573" s="39">
        <v>1</v>
      </c>
      <c r="S573" s="39">
        <f t="shared" si="680"/>
        <v>254362.97397769516</v>
      </c>
      <c r="T573" s="129">
        <v>0.75</v>
      </c>
      <c r="U573" s="39">
        <f t="shared" si="681"/>
        <v>190.77223048327136</v>
      </c>
      <c r="V573" s="2">
        <v>20</v>
      </c>
      <c r="W573" s="2">
        <v>20</v>
      </c>
      <c r="X573" s="2">
        <v>200</v>
      </c>
      <c r="Y573" s="196">
        <f t="shared" si="682"/>
        <v>430.77223048327136</v>
      </c>
      <c r="Z573" s="38"/>
      <c r="AA573" s="38"/>
      <c r="AB573" s="38"/>
      <c r="AC573" s="38"/>
      <c r="AD573" s="38"/>
      <c r="AE573" s="176"/>
      <c r="AF573" s="185"/>
      <c r="AG573" s="14">
        <f t="shared" si="683"/>
        <v>11838</v>
      </c>
      <c r="AH573" s="15">
        <f t="shared" si="684"/>
        <v>20</v>
      </c>
      <c r="AI573" s="15">
        <f>U573+0</f>
        <v>190.77223048327136</v>
      </c>
      <c r="AJ573" s="14">
        <f t="shared" si="685"/>
        <v>20</v>
      </c>
      <c r="AK573" s="14">
        <f t="shared" si="686"/>
        <v>20</v>
      </c>
      <c r="AL573" s="14">
        <f t="shared" si="687"/>
        <v>200</v>
      </c>
      <c r="AM573" s="15">
        <f t="shared" si="688"/>
        <v>430.77223048327136</v>
      </c>
      <c r="AN573" s="14"/>
      <c r="AO573" s="14"/>
      <c r="AP573" s="14"/>
      <c r="AQ573" s="14"/>
      <c r="AR573" s="14"/>
    </row>
    <row r="574" spans="2:44" ht="75" customHeight="1">
      <c r="B574" s="2">
        <v>423</v>
      </c>
      <c r="C574" s="35" t="s">
        <v>125</v>
      </c>
      <c r="D574" s="36"/>
      <c r="E574" s="2">
        <v>379</v>
      </c>
      <c r="F574" s="109" t="s">
        <v>169</v>
      </c>
      <c r="G574" s="109" t="s">
        <v>1339</v>
      </c>
      <c r="H574" s="109" t="s">
        <v>1237</v>
      </c>
      <c r="I574" s="2">
        <v>2022</v>
      </c>
      <c r="J574" s="37">
        <v>16</v>
      </c>
      <c r="K574" s="37">
        <v>33</v>
      </c>
      <c r="L574" s="38">
        <f t="shared" si="643"/>
        <v>528</v>
      </c>
      <c r="M574" s="39">
        <f t="shared" si="644"/>
        <v>49.070631970260223</v>
      </c>
      <c r="N574" s="38">
        <v>750</v>
      </c>
      <c r="O574" s="2">
        <v>15708</v>
      </c>
      <c r="P574" s="114">
        <f t="shared" si="645"/>
        <v>807604.46096654271</v>
      </c>
      <c r="Q574" s="41">
        <v>1</v>
      </c>
      <c r="R574" s="105">
        <v>1</v>
      </c>
      <c r="S574" s="114">
        <f t="shared" si="646"/>
        <v>807604.46096654271</v>
      </c>
      <c r="T574" s="129">
        <v>0.85</v>
      </c>
      <c r="U574" s="39">
        <f t="shared" si="609"/>
        <v>686.46379182156124</v>
      </c>
      <c r="V574" s="2">
        <v>30</v>
      </c>
      <c r="W574" s="2">
        <v>30</v>
      </c>
      <c r="X574" s="2">
        <v>200</v>
      </c>
      <c r="Y574" s="196">
        <f>U574+V574+W574+X574</f>
        <v>946.46379182156124</v>
      </c>
      <c r="Z574" s="38"/>
      <c r="AA574" s="38"/>
      <c r="AB574" s="38"/>
      <c r="AC574" s="38"/>
      <c r="AD574" s="38"/>
      <c r="AE574" s="175"/>
      <c r="AF574" s="184"/>
      <c r="AG574" s="11">
        <f t="shared" si="647"/>
        <v>16458</v>
      </c>
      <c r="AH574" s="12">
        <f>V574+0</f>
        <v>30</v>
      </c>
      <c r="AI574" s="12">
        <f>U574+0</f>
        <v>686.46379182156124</v>
      </c>
      <c r="AJ574" s="11">
        <f>V574+0</f>
        <v>30</v>
      </c>
      <c r="AK574" s="11">
        <f>V574+0</f>
        <v>30</v>
      </c>
      <c r="AL574" s="11">
        <f>X574+0</f>
        <v>200</v>
      </c>
      <c r="AM574" s="12">
        <f t="shared" si="648"/>
        <v>946.46379182156124</v>
      </c>
      <c r="AN574" s="11"/>
      <c r="AO574" s="11"/>
      <c r="AP574" s="11"/>
      <c r="AQ574" s="11"/>
      <c r="AR574" s="11"/>
    </row>
    <row r="575" spans="2:44" ht="75" customHeight="1">
      <c r="B575" s="2">
        <v>424</v>
      </c>
      <c r="C575" s="35" t="s">
        <v>125</v>
      </c>
      <c r="D575" s="36"/>
      <c r="E575" s="36" t="s">
        <v>1846</v>
      </c>
      <c r="F575" s="109" t="s">
        <v>797</v>
      </c>
      <c r="G575" s="109" t="s">
        <v>7</v>
      </c>
      <c r="H575" s="109" t="s">
        <v>402</v>
      </c>
      <c r="I575" s="2">
        <v>2010</v>
      </c>
      <c r="J575" s="37">
        <v>20</v>
      </c>
      <c r="K575" s="37">
        <v>17</v>
      </c>
      <c r="L575" s="38">
        <f t="shared" ref="L575" si="689">J575*K575</f>
        <v>340</v>
      </c>
      <c r="M575" s="39">
        <f t="shared" ref="M575" si="690">L575/10.76</f>
        <v>31.598513011152416</v>
      </c>
      <c r="N575" s="38">
        <v>750</v>
      </c>
      <c r="O575" s="2">
        <v>11088</v>
      </c>
      <c r="P575" s="39">
        <f t="shared" ref="P575" si="691">M575*AG575</f>
        <v>374063.1970260223</v>
      </c>
      <c r="Q575" s="41">
        <v>0.85</v>
      </c>
      <c r="R575" s="39">
        <v>1</v>
      </c>
      <c r="S575" s="39">
        <f t="shared" ref="S575" si="692">M575*AG575*Q575*R575</f>
        <v>317953.71747211897</v>
      </c>
      <c r="T575" s="129">
        <v>0.75</v>
      </c>
      <c r="U575" s="39">
        <f t="shared" ref="U575" si="693">S575/1000*T575</f>
        <v>238.46528810408921</v>
      </c>
      <c r="V575" s="2">
        <v>30</v>
      </c>
      <c r="W575" s="2">
        <v>30</v>
      </c>
      <c r="X575" s="2">
        <v>200</v>
      </c>
      <c r="Y575" s="196">
        <f>U575+V575+W575+X575</f>
        <v>498.46528810408921</v>
      </c>
      <c r="Z575" s="38"/>
      <c r="AA575" s="38"/>
      <c r="AB575" s="38"/>
      <c r="AC575" s="38"/>
      <c r="AD575" s="38"/>
      <c r="AE575" s="175"/>
      <c r="AF575" s="185"/>
      <c r="AG575" s="14">
        <f t="shared" ref="AG575" si="694">SUM(N575:O575)</f>
        <v>11838</v>
      </c>
      <c r="AH575" s="15">
        <f>V575+0</f>
        <v>30</v>
      </c>
      <c r="AI575" s="15">
        <f>U575+0</f>
        <v>238.46528810408921</v>
      </c>
      <c r="AJ575" s="14">
        <f>V575+0</f>
        <v>30</v>
      </c>
      <c r="AK575" s="14">
        <f>V575+0</f>
        <v>30</v>
      </c>
      <c r="AL575" s="14">
        <f>X575+0</f>
        <v>200</v>
      </c>
      <c r="AM575" s="15">
        <f t="shared" ref="AM575" si="695">AI575+AJ575+AK575+AL575</f>
        <v>498.46528810408921</v>
      </c>
      <c r="AN575" s="14"/>
      <c r="AO575" s="14"/>
      <c r="AP575" s="14"/>
      <c r="AQ575" s="14"/>
      <c r="AR575" s="14"/>
    </row>
    <row r="576" spans="2:44" ht="75" customHeight="1">
      <c r="B576" s="2">
        <v>424</v>
      </c>
      <c r="C576" s="35" t="s">
        <v>125</v>
      </c>
      <c r="D576" s="36"/>
      <c r="E576" s="36" t="s">
        <v>1847</v>
      </c>
      <c r="F576" s="109" t="s">
        <v>1906</v>
      </c>
      <c r="G576" s="109" t="s">
        <v>1907</v>
      </c>
      <c r="H576" s="109" t="s">
        <v>1875</v>
      </c>
      <c r="I576" s="2">
        <v>2025</v>
      </c>
      <c r="J576" s="37">
        <v>20</v>
      </c>
      <c r="K576" s="37">
        <v>17</v>
      </c>
      <c r="L576" s="38">
        <f t="shared" si="643"/>
        <v>340</v>
      </c>
      <c r="M576" s="39">
        <f t="shared" si="644"/>
        <v>31.598513011152416</v>
      </c>
      <c r="N576" s="38">
        <v>750</v>
      </c>
      <c r="O576" s="2">
        <v>15708</v>
      </c>
      <c r="P576" s="39">
        <f t="shared" si="645"/>
        <v>520048.3271375465</v>
      </c>
      <c r="Q576" s="41">
        <v>1</v>
      </c>
      <c r="R576" s="39">
        <v>1</v>
      </c>
      <c r="S576" s="39">
        <f t="shared" si="646"/>
        <v>520048.3271375465</v>
      </c>
      <c r="T576" s="129">
        <v>0.85</v>
      </c>
      <c r="U576" s="39">
        <f t="shared" si="609"/>
        <v>442.04107806691451</v>
      </c>
      <c r="V576" s="2">
        <v>30</v>
      </c>
      <c r="W576" s="2">
        <v>30</v>
      </c>
      <c r="X576" s="2">
        <v>750</v>
      </c>
      <c r="Y576" s="196">
        <f>U576+V576+W576+X576</f>
        <v>1252.0410780669145</v>
      </c>
      <c r="Z576" s="38"/>
      <c r="AA576" s="38"/>
      <c r="AB576" s="38"/>
      <c r="AC576" s="38"/>
      <c r="AD576" s="38"/>
      <c r="AE576" s="175"/>
      <c r="AF576" s="185"/>
      <c r="AG576" s="14">
        <f t="shared" si="647"/>
        <v>16458</v>
      </c>
      <c r="AH576" s="15">
        <f>V576+0</f>
        <v>30</v>
      </c>
      <c r="AI576" s="15">
        <f>U576+0</f>
        <v>442.04107806691451</v>
      </c>
      <c r="AJ576" s="14">
        <f>V576+0</f>
        <v>30</v>
      </c>
      <c r="AK576" s="14">
        <f>V576+0</f>
        <v>30</v>
      </c>
      <c r="AL576" s="14">
        <f>X576+0</f>
        <v>750</v>
      </c>
      <c r="AM576" s="15">
        <f t="shared" si="648"/>
        <v>1252.0410780669145</v>
      </c>
      <c r="AN576" s="14"/>
      <c r="AO576" s="14"/>
      <c r="AP576" s="14"/>
      <c r="AQ576" s="14"/>
      <c r="AR576" s="14"/>
    </row>
    <row r="577" spans="2:44" ht="75" customHeight="1">
      <c r="B577" s="259" t="s">
        <v>915</v>
      </c>
      <c r="C577" s="259"/>
      <c r="D577" s="259"/>
      <c r="E577" s="259"/>
      <c r="F577" s="259"/>
      <c r="G577" s="259"/>
      <c r="H577" s="259"/>
      <c r="I577" s="259"/>
      <c r="J577" s="259"/>
      <c r="K577" s="259"/>
      <c r="L577" s="259"/>
      <c r="M577" s="259"/>
      <c r="N577" s="259"/>
      <c r="O577" s="259"/>
      <c r="P577" s="259"/>
      <c r="Q577" s="259"/>
      <c r="R577" s="259"/>
      <c r="S577" s="259"/>
      <c r="T577" s="129"/>
      <c r="U577" s="39">
        <f>SUM(U571:U576)</f>
        <v>1939.286849442379</v>
      </c>
      <c r="V577" s="81">
        <f>SUM(V571:V576)</f>
        <v>150</v>
      </c>
      <c r="W577" s="81">
        <f>SUM(W571:W576)</f>
        <v>150</v>
      </c>
      <c r="X577" s="81">
        <f>SUM(X571:X576)</f>
        <v>1550</v>
      </c>
      <c r="Y577" s="196">
        <f>SUM(Y571:Y576)</f>
        <v>3789.2868494423788</v>
      </c>
      <c r="Z577" s="38"/>
      <c r="AA577" s="38"/>
      <c r="AB577" s="38"/>
      <c r="AC577" s="38"/>
      <c r="AD577" s="38"/>
      <c r="AE577" s="175"/>
      <c r="AF577" s="184"/>
      <c r="AG577" s="11"/>
      <c r="AH577" s="12"/>
      <c r="AI577" s="12">
        <f>तेरीज!D89+0</f>
        <v>1939.286849442379</v>
      </c>
      <c r="AJ577" s="11"/>
      <c r="AK577" s="11"/>
      <c r="AL577" s="11"/>
      <c r="AM577" s="12"/>
      <c r="AN577" s="11"/>
      <c r="AO577" s="11"/>
      <c r="AP577" s="11"/>
      <c r="AQ577" s="11"/>
      <c r="AR577" s="11"/>
    </row>
    <row r="578" spans="2:44" ht="75" customHeight="1">
      <c r="B578" s="2">
        <v>425</v>
      </c>
      <c r="C578" s="35" t="s">
        <v>125</v>
      </c>
      <c r="D578" s="36"/>
      <c r="E578" s="2">
        <v>381</v>
      </c>
      <c r="F578" s="109" t="s">
        <v>169</v>
      </c>
      <c r="G578" s="109" t="s">
        <v>798</v>
      </c>
      <c r="H578" s="109" t="s">
        <v>399</v>
      </c>
      <c r="I578" s="2">
        <v>2010</v>
      </c>
      <c r="J578" s="37">
        <v>18</v>
      </c>
      <c r="K578" s="37">
        <v>17</v>
      </c>
      <c r="L578" s="38">
        <f t="shared" si="643"/>
        <v>306</v>
      </c>
      <c r="M578" s="39">
        <f t="shared" si="644"/>
        <v>28.438661710037174</v>
      </c>
      <c r="N578" s="38">
        <v>750</v>
      </c>
      <c r="O578" s="2">
        <v>15708</v>
      </c>
      <c r="P578" s="39">
        <f t="shared" si="645"/>
        <v>468043.49442379182</v>
      </c>
      <c r="Q578" s="41">
        <v>0.9</v>
      </c>
      <c r="R578" s="39">
        <v>1</v>
      </c>
      <c r="S578" s="39">
        <f t="shared" si="646"/>
        <v>421239.14498141262</v>
      </c>
      <c r="T578" s="129">
        <v>0.85</v>
      </c>
      <c r="U578" s="39">
        <f t="shared" si="609"/>
        <v>358.05327323420073</v>
      </c>
      <c r="V578" s="2">
        <v>30</v>
      </c>
      <c r="W578" s="2">
        <v>30</v>
      </c>
      <c r="X578" s="2">
        <v>200</v>
      </c>
      <c r="Y578" s="196">
        <f>U578+V578+W578+X578</f>
        <v>618.05327323420079</v>
      </c>
      <c r="Z578" s="38"/>
      <c r="AA578" s="38"/>
      <c r="AB578" s="38"/>
      <c r="AC578" s="38"/>
      <c r="AD578" s="38"/>
      <c r="AE578" s="175"/>
      <c r="AF578" s="185"/>
      <c r="AG578" s="14">
        <f t="shared" si="647"/>
        <v>16458</v>
      </c>
      <c r="AH578" s="15">
        <f>V578+0</f>
        <v>30</v>
      </c>
      <c r="AI578" s="15">
        <f t="shared" ref="AI578:AJ582" si="696">U578+0</f>
        <v>358.05327323420073</v>
      </c>
      <c r="AJ578" s="14">
        <f t="shared" si="696"/>
        <v>30</v>
      </c>
      <c r="AK578" s="14">
        <f>V578+0</f>
        <v>30</v>
      </c>
      <c r="AL578" s="14">
        <f>X578+0</f>
        <v>200</v>
      </c>
      <c r="AM578" s="15">
        <f t="shared" si="648"/>
        <v>618.05327323420079</v>
      </c>
      <c r="AN578" s="14"/>
      <c r="AO578" s="14"/>
      <c r="AP578" s="14"/>
      <c r="AQ578" s="14"/>
      <c r="AR578" s="14"/>
    </row>
    <row r="579" spans="2:44" ht="75" customHeight="1">
      <c r="B579" s="2">
        <v>426</v>
      </c>
      <c r="C579" s="35" t="s">
        <v>125</v>
      </c>
      <c r="D579" s="36"/>
      <c r="E579" s="2">
        <v>382</v>
      </c>
      <c r="F579" s="109" t="s">
        <v>799</v>
      </c>
      <c r="G579" s="109" t="s">
        <v>7</v>
      </c>
      <c r="H579" s="109" t="s">
        <v>403</v>
      </c>
      <c r="I579" s="2">
        <v>1990</v>
      </c>
      <c r="J579" s="37">
        <v>42</v>
      </c>
      <c r="K579" s="37">
        <v>19</v>
      </c>
      <c r="L579" s="38">
        <f t="shared" si="643"/>
        <v>798</v>
      </c>
      <c r="M579" s="39">
        <f t="shared" si="644"/>
        <v>74.163568773234203</v>
      </c>
      <c r="N579" s="38">
        <v>750</v>
      </c>
      <c r="O579" s="2">
        <v>11088</v>
      </c>
      <c r="P579" s="39">
        <f t="shared" si="645"/>
        <v>877948.3271375465</v>
      </c>
      <c r="Q579" s="41">
        <v>0.85</v>
      </c>
      <c r="R579" s="39">
        <v>1</v>
      </c>
      <c r="S579" s="39">
        <f t="shared" si="646"/>
        <v>746256.07806691446</v>
      </c>
      <c r="T579" s="129">
        <v>0.75</v>
      </c>
      <c r="U579" s="39">
        <f t="shared" si="609"/>
        <v>559.69205855018583</v>
      </c>
      <c r="V579" s="2">
        <v>40</v>
      </c>
      <c r="W579" s="2">
        <v>40</v>
      </c>
      <c r="X579" s="2">
        <v>200</v>
      </c>
      <c r="Y579" s="196">
        <f>U579+V579+W579+X579</f>
        <v>839.69205855018583</v>
      </c>
      <c r="Z579" s="38"/>
      <c r="AA579" s="38"/>
      <c r="AB579" s="38"/>
      <c r="AC579" s="38"/>
      <c r="AD579" s="38"/>
      <c r="AE579" s="175"/>
      <c r="AF579" s="185"/>
      <c r="AG579" s="14">
        <f t="shared" si="647"/>
        <v>11838</v>
      </c>
      <c r="AH579" s="15">
        <f>V579+0</f>
        <v>40</v>
      </c>
      <c r="AI579" s="15">
        <f t="shared" si="696"/>
        <v>559.69205855018583</v>
      </c>
      <c r="AJ579" s="14">
        <f t="shared" si="696"/>
        <v>40</v>
      </c>
      <c r="AK579" s="14">
        <f>V579+0</f>
        <v>40</v>
      </c>
      <c r="AL579" s="14">
        <f>X579+0</f>
        <v>200</v>
      </c>
      <c r="AM579" s="15">
        <f t="shared" si="648"/>
        <v>839.69205855018583</v>
      </c>
      <c r="AN579" s="14"/>
      <c r="AO579" s="14"/>
      <c r="AP579" s="14"/>
      <c r="AQ579" s="14"/>
      <c r="AR579" s="14"/>
    </row>
    <row r="580" spans="2:44" ht="75" customHeight="1">
      <c r="B580" s="2">
        <v>427</v>
      </c>
      <c r="C580" s="83" t="s">
        <v>125</v>
      </c>
      <c r="D580" s="84"/>
      <c r="E580" s="82" t="s">
        <v>1309</v>
      </c>
      <c r="F580" s="86" t="s">
        <v>1315</v>
      </c>
      <c r="G580" s="86" t="s">
        <v>7</v>
      </c>
      <c r="H580" s="86" t="s">
        <v>403</v>
      </c>
      <c r="I580" s="82">
        <v>1990</v>
      </c>
      <c r="J580" s="87">
        <v>7</v>
      </c>
      <c r="K580" s="87">
        <v>19</v>
      </c>
      <c r="L580" s="88">
        <f t="shared" si="643"/>
        <v>133</v>
      </c>
      <c r="M580" s="89">
        <f t="shared" si="644"/>
        <v>12.360594795539035</v>
      </c>
      <c r="N580" s="38">
        <v>750</v>
      </c>
      <c r="O580" s="82">
        <v>11088</v>
      </c>
      <c r="P580" s="89">
        <f t="shared" si="645"/>
        <v>146324.7211895911</v>
      </c>
      <c r="Q580" s="94">
        <v>0.85</v>
      </c>
      <c r="R580" s="89">
        <v>1</v>
      </c>
      <c r="S580" s="89">
        <f t="shared" si="646"/>
        <v>124376.01301115243</v>
      </c>
      <c r="T580" s="129">
        <v>0.75</v>
      </c>
      <c r="U580" s="89">
        <f t="shared" si="609"/>
        <v>93.282009758364325</v>
      </c>
      <c r="V580" s="82">
        <v>40</v>
      </c>
      <c r="W580" s="82">
        <v>40</v>
      </c>
      <c r="X580" s="82"/>
      <c r="Y580" s="198">
        <f>U580+V580+W580+X580</f>
        <v>173.28200975836432</v>
      </c>
      <c r="Z580" s="38"/>
      <c r="AA580" s="38"/>
      <c r="AB580" s="38"/>
      <c r="AC580" s="38"/>
      <c r="AD580" s="38"/>
      <c r="AE580" s="175"/>
      <c r="AF580" s="185"/>
      <c r="AG580" s="14">
        <f t="shared" si="647"/>
        <v>11838</v>
      </c>
      <c r="AH580" s="15">
        <f>V580+0</f>
        <v>40</v>
      </c>
      <c r="AI580" s="15">
        <f t="shared" si="696"/>
        <v>93.282009758364325</v>
      </c>
      <c r="AJ580" s="14">
        <f t="shared" si="696"/>
        <v>40</v>
      </c>
      <c r="AK580" s="14">
        <f>V580+0</f>
        <v>40</v>
      </c>
      <c r="AL580" s="14">
        <f>X580+0</f>
        <v>0</v>
      </c>
      <c r="AM580" s="15">
        <f t="shared" si="648"/>
        <v>173.28200975836432</v>
      </c>
      <c r="AN580" s="14"/>
      <c r="AO580" s="14"/>
      <c r="AP580" s="14"/>
      <c r="AQ580" s="14"/>
      <c r="AR580" s="14"/>
    </row>
    <row r="581" spans="2:44" ht="75" customHeight="1">
      <c r="B581" s="2">
        <v>428</v>
      </c>
      <c r="C581" s="83" t="s">
        <v>125</v>
      </c>
      <c r="D581" s="84"/>
      <c r="E581" s="82" t="s">
        <v>1310</v>
      </c>
      <c r="F581" s="86" t="s">
        <v>1316</v>
      </c>
      <c r="G581" s="86" t="s">
        <v>7</v>
      </c>
      <c r="H581" s="86" t="s">
        <v>403</v>
      </c>
      <c r="I581" s="82">
        <v>1990</v>
      </c>
      <c r="J581" s="87">
        <v>7</v>
      </c>
      <c r="K581" s="87">
        <v>19</v>
      </c>
      <c r="L581" s="88">
        <f t="shared" ref="L581:L587" si="697">J581*K581</f>
        <v>133</v>
      </c>
      <c r="M581" s="89">
        <f t="shared" ref="M581:M587" si="698">L581/10.76</f>
        <v>12.360594795539035</v>
      </c>
      <c r="N581" s="38">
        <v>750</v>
      </c>
      <c r="O581" s="82">
        <v>11088</v>
      </c>
      <c r="P581" s="89">
        <f t="shared" ref="P581:P587" si="699">M581*AG581</f>
        <v>146324.7211895911</v>
      </c>
      <c r="Q581" s="94">
        <v>0.85</v>
      </c>
      <c r="R581" s="89">
        <v>1</v>
      </c>
      <c r="S581" s="89">
        <f t="shared" ref="S581:S587" si="700">M581*AG581*Q581*R581</f>
        <v>124376.01301115243</v>
      </c>
      <c r="T581" s="129">
        <v>0.75</v>
      </c>
      <c r="U581" s="89">
        <f t="shared" ref="U581:U587" si="701">S581/1000*T581</f>
        <v>93.282009758364325</v>
      </c>
      <c r="V581" s="82">
        <v>40</v>
      </c>
      <c r="W581" s="82">
        <v>40</v>
      </c>
      <c r="X581" s="82">
        <v>200</v>
      </c>
      <c r="Y581" s="198">
        <f>U581+V581+W581+X581</f>
        <v>373.28200975836432</v>
      </c>
      <c r="Z581" s="38"/>
      <c r="AA581" s="38"/>
      <c r="AB581" s="38"/>
      <c r="AC581" s="38"/>
      <c r="AD581" s="38"/>
      <c r="AE581" s="175"/>
      <c r="AF581" s="185"/>
      <c r="AG581" s="14">
        <f t="shared" ref="AG581:AG587" si="702">SUM(N581:O581)</f>
        <v>11838</v>
      </c>
      <c r="AH581" s="15">
        <f>V581+0</f>
        <v>40</v>
      </c>
      <c r="AI581" s="15">
        <f t="shared" si="696"/>
        <v>93.282009758364325</v>
      </c>
      <c r="AJ581" s="14">
        <f t="shared" si="696"/>
        <v>40</v>
      </c>
      <c r="AK581" s="14">
        <f>V581+0</f>
        <v>40</v>
      </c>
      <c r="AL581" s="14">
        <f>X581+0</f>
        <v>200</v>
      </c>
      <c r="AM581" s="15">
        <f t="shared" ref="AM581:AM587" si="703">AI581+AJ581+AK581+AL581</f>
        <v>373.28200975836432</v>
      </c>
      <c r="AN581" s="14"/>
      <c r="AO581" s="14"/>
      <c r="AP581" s="14"/>
      <c r="AQ581" s="14"/>
      <c r="AR581" s="14"/>
    </row>
    <row r="582" spans="2:44" ht="75" customHeight="1">
      <c r="B582" s="2">
        <v>429</v>
      </c>
      <c r="C582" s="83" t="s">
        <v>125</v>
      </c>
      <c r="D582" s="84"/>
      <c r="E582" s="82" t="s">
        <v>1311</v>
      </c>
      <c r="F582" s="86" t="s">
        <v>1317</v>
      </c>
      <c r="G582" s="86" t="s">
        <v>7</v>
      </c>
      <c r="H582" s="86" t="s">
        <v>403</v>
      </c>
      <c r="I582" s="82">
        <v>1990</v>
      </c>
      <c r="J582" s="87">
        <v>7</v>
      </c>
      <c r="K582" s="87">
        <v>19</v>
      </c>
      <c r="L582" s="88">
        <f t="shared" si="697"/>
        <v>133</v>
      </c>
      <c r="M582" s="89">
        <f t="shared" si="698"/>
        <v>12.360594795539035</v>
      </c>
      <c r="N582" s="38">
        <v>750</v>
      </c>
      <c r="O582" s="82">
        <v>11088</v>
      </c>
      <c r="P582" s="89">
        <f t="shared" si="699"/>
        <v>146324.7211895911</v>
      </c>
      <c r="Q582" s="94">
        <v>0.85</v>
      </c>
      <c r="R582" s="89">
        <v>1</v>
      </c>
      <c r="S582" s="89">
        <f t="shared" si="700"/>
        <v>124376.01301115243</v>
      </c>
      <c r="T582" s="129">
        <v>0.75</v>
      </c>
      <c r="U582" s="89">
        <f t="shared" si="701"/>
        <v>93.282009758364325</v>
      </c>
      <c r="V582" s="82">
        <v>40</v>
      </c>
      <c r="W582" s="82">
        <v>40</v>
      </c>
      <c r="X582" s="82">
        <v>200</v>
      </c>
      <c r="Y582" s="198">
        <f>U582+V582+W582+X582</f>
        <v>373.28200975836432</v>
      </c>
      <c r="Z582" s="38"/>
      <c r="AA582" s="38"/>
      <c r="AB582" s="38"/>
      <c r="AC582" s="38"/>
      <c r="AD582" s="38"/>
      <c r="AE582" s="175"/>
      <c r="AF582" s="185"/>
      <c r="AG582" s="14">
        <f t="shared" si="702"/>
        <v>11838</v>
      </c>
      <c r="AH582" s="15">
        <f>V582+0</f>
        <v>40</v>
      </c>
      <c r="AI582" s="15">
        <f t="shared" si="696"/>
        <v>93.282009758364325</v>
      </c>
      <c r="AJ582" s="14">
        <f t="shared" si="696"/>
        <v>40</v>
      </c>
      <c r="AK582" s="14">
        <f>V582+0</f>
        <v>40</v>
      </c>
      <c r="AL582" s="14">
        <f>X582+0</f>
        <v>200</v>
      </c>
      <c r="AM582" s="15">
        <f t="shared" si="703"/>
        <v>373.28200975836432</v>
      </c>
      <c r="AN582" s="14"/>
      <c r="AO582" s="14"/>
      <c r="AP582" s="14"/>
      <c r="AQ582" s="14"/>
      <c r="AR582" s="14"/>
    </row>
    <row r="583" spans="2:44" ht="75" customHeight="1">
      <c r="B583" s="259" t="s">
        <v>915</v>
      </c>
      <c r="C583" s="259"/>
      <c r="D583" s="259"/>
      <c r="E583" s="259"/>
      <c r="F583" s="259"/>
      <c r="G583" s="259"/>
      <c r="H583" s="259"/>
      <c r="I583" s="259"/>
      <c r="J583" s="259"/>
      <c r="K583" s="259"/>
      <c r="L583" s="259"/>
      <c r="M583" s="259"/>
      <c r="N583" s="259"/>
      <c r="O583" s="259"/>
      <c r="P583" s="259"/>
      <c r="Q583" s="259"/>
      <c r="R583" s="259"/>
      <c r="S583" s="259"/>
      <c r="T583" s="149"/>
      <c r="U583" s="39">
        <f>SUM(U578:U582)</f>
        <v>1197.5913610594794</v>
      </c>
      <c r="V583" s="81">
        <f>SUM(V578:V582)</f>
        <v>190</v>
      </c>
      <c r="W583" s="81">
        <f>SUM(W578:W582)</f>
        <v>190</v>
      </c>
      <c r="X583" s="81">
        <f>SUM(X578:X582)</f>
        <v>800</v>
      </c>
      <c r="Y583" s="196">
        <f>SUM(Y578:Y582)</f>
        <v>2377.5913610594798</v>
      </c>
      <c r="Z583" s="38"/>
      <c r="AA583" s="38"/>
      <c r="AB583" s="38"/>
      <c r="AC583" s="38"/>
      <c r="AD583" s="38"/>
      <c r="AE583" s="175"/>
      <c r="AF583" s="185"/>
      <c r="AG583" s="14"/>
      <c r="AH583" s="15"/>
      <c r="AI583" s="15">
        <f>तेरीज!D90+0</f>
        <v>1197.5913610594794</v>
      </c>
      <c r="AJ583" s="14"/>
      <c r="AK583" s="14"/>
      <c r="AL583" s="14"/>
      <c r="AM583" s="15"/>
      <c r="AN583" s="14"/>
      <c r="AO583" s="14"/>
      <c r="AP583" s="14"/>
      <c r="AQ583" s="14"/>
      <c r="AR583" s="14"/>
    </row>
    <row r="584" spans="2:44" ht="75" customHeight="1">
      <c r="B584" s="82">
        <v>430</v>
      </c>
      <c r="C584" s="83" t="s">
        <v>125</v>
      </c>
      <c r="D584" s="84"/>
      <c r="E584" s="82" t="s">
        <v>1312</v>
      </c>
      <c r="F584" s="174" t="s">
        <v>1612</v>
      </c>
      <c r="G584" s="86" t="s">
        <v>7</v>
      </c>
      <c r="H584" s="86" t="s">
        <v>403</v>
      </c>
      <c r="I584" s="82">
        <v>1990</v>
      </c>
      <c r="J584" s="87">
        <v>7</v>
      </c>
      <c r="K584" s="87">
        <v>19</v>
      </c>
      <c r="L584" s="88">
        <f t="shared" si="697"/>
        <v>133</v>
      </c>
      <c r="M584" s="89">
        <f t="shared" si="698"/>
        <v>12.360594795539035</v>
      </c>
      <c r="N584" s="38">
        <v>750</v>
      </c>
      <c r="O584" s="82">
        <v>11088</v>
      </c>
      <c r="P584" s="89">
        <f t="shared" si="699"/>
        <v>146324.7211895911</v>
      </c>
      <c r="Q584" s="94">
        <v>0.85</v>
      </c>
      <c r="R584" s="89">
        <v>1</v>
      </c>
      <c r="S584" s="89">
        <f t="shared" si="700"/>
        <v>124376.01301115243</v>
      </c>
      <c r="T584" s="129">
        <v>0.75</v>
      </c>
      <c r="U584" s="89">
        <f t="shared" si="701"/>
        <v>93.282009758364325</v>
      </c>
      <c r="V584" s="82">
        <v>40</v>
      </c>
      <c r="W584" s="82">
        <v>40</v>
      </c>
      <c r="X584" s="82">
        <v>200</v>
      </c>
      <c r="Y584" s="198">
        <f>U584+V584+W584+X584</f>
        <v>373.28200975836432</v>
      </c>
      <c r="Z584" s="38"/>
      <c r="AA584" s="38"/>
      <c r="AB584" s="38"/>
      <c r="AC584" s="38"/>
      <c r="AD584" s="38"/>
      <c r="AE584" s="175"/>
      <c r="AF584" s="185"/>
      <c r="AG584" s="14">
        <f t="shared" si="702"/>
        <v>11838</v>
      </c>
      <c r="AH584" s="15">
        <f>V584+0</f>
        <v>40</v>
      </c>
      <c r="AI584" s="15">
        <f t="shared" ref="AI584:AJ588" si="704">U584+0</f>
        <v>93.282009758364325</v>
      </c>
      <c r="AJ584" s="14">
        <f t="shared" si="704"/>
        <v>40</v>
      </c>
      <c r="AK584" s="14">
        <f>V584+0</f>
        <v>40</v>
      </c>
      <c r="AL584" s="14">
        <f>X584+0</f>
        <v>200</v>
      </c>
      <c r="AM584" s="15">
        <f t="shared" si="703"/>
        <v>373.28200975836432</v>
      </c>
      <c r="AN584" s="14"/>
      <c r="AO584" s="14"/>
      <c r="AP584" s="14"/>
      <c r="AQ584" s="14"/>
      <c r="AR584" s="14"/>
    </row>
    <row r="585" spans="2:44" ht="75" customHeight="1">
      <c r="B585" s="82">
        <v>431</v>
      </c>
      <c r="C585" s="83" t="s">
        <v>125</v>
      </c>
      <c r="D585" s="84"/>
      <c r="E585" s="82" t="s">
        <v>1313</v>
      </c>
      <c r="F585" s="86" t="s">
        <v>1318</v>
      </c>
      <c r="G585" s="86" t="s">
        <v>7</v>
      </c>
      <c r="H585" s="86" t="s">
        <v>403</v>
      </c>
      <c r="I585" s="82">
        <v>1990</v>
      </c>
      <c r="J585" s="87">
        <v>7</v>
      </c>
      <c r="K585" s="87">
        <v>19</v>
      </c>
      <c r="L585" s="88">
        <f t="shared" si="697"/>
        <v>133</v>
      </c>
      <c r="M585" s="89">
        <f t="shared" si="698"/>
        <v>12.360594795539035</v>
      </c>
      <c r="N585" s="38">
        <v>750</v>
      </c>
      <c r="O585" s="82">
        <v>11088</v>
      </c>
      <c r="P585" s="89">
        <f t="shared" si="699"/>
        <v>146324.7211895911</v>
      </c>
      <c r="Q585" s="94">
        <v>0.85</v>
      </c>
      <c r="R585" s="89">
        <v>1</v>
      </c>
      <c r="S585" s="89">
        <f t="shared" si="700"/>
        <v>124376.01301115243</v>
      </c>
      <c r="T585" s="129">
        <v>0.75</v>
      </c>
      <c r="U585" s="89">
        <f t="shared" si="701"/>
        <v>93.282009758364325</v>
      </c>
      <c r="V585" s="82">
        <v>40</v>
      </c>
      <c r="W585" s="82">
        <v>40</v>
      </c>
      <c r="X585" s="82">
        <v>200</v>
      </c>
      <c r="Y585" s="198">
        <f>U585+V585+W585+X585</f>
        <v>373.28200975836432</v>
      </c>
      <c r="Z585" s="38"/>
      <c r="AA585" s="38"/>
      <c r="AB585" s="38"/>
      <c r="AC585" s="38"/>
      <c r="AD585" s="38"/>
      <c r="AE585" s="175"/>
      <c r="AF585" s="185"/>
      <c r="AG585" s="14">
        <f t="shared" si="702"/>
        <v>11838</v>
      </c>
      <c r="AH585" s="15">
        <f>V585+0</f>
        <v>40</v>
      </c>
      <c r="AI585" s="15">
        <f t="shared" si="704"/>
        <v>93.282009758364325</v>
      </c>
      <c r="AJ585" s="14">
        <f t="shared" si="704"/>
        <v>40</v>
      </c>
      <c r="AK585" s="14">
        <f>V585+0</f>
        <v>40</v>
      </c>
      <c r="AL585" s="14">
        <f>X585+0</f>
        <v>200</v>
      </c>
      <c r="AM585" s="15">
        <f t="shared" si="703"/>
        <v>373.28200975836432</v>
      </c>
      <c r="AN585" s="14"/>
      <c r="AO585" s="14"/>
      <c r="AP585" s="14"/>
      <c r="AQ585" s="14"/>
      <c r="AR585" s="14"/>
    </row>
    <row r="586" spans="2:44" ht="75" customHeight="1">
      <c r="B586" s="82">
        <v>432</v>
      </c>
      <c r="C586" s="83" t="s">
        <v>125</v>
      </c>
      <c r="D586" s="84"/>
      <c r="E586" s="82" t="s">
        <v>1314</v>
      </c>
      <c r="F586" s="86" t="s">
        <v>1319</v>
      </c>
      <c r="G586" s="86" t="s">
        <v>7</v>
      </c>
      <c r="H586" s="86" t="s">
        <v>403</v>
      </c>
      <c r="I586" s="82">
        <v>1990</v>
      </c>
      <c r="J586" s="87">
        <v>7</v>
      </c>
      <c r="K586" s="87">
        <v>19</v>
      </c>
      <c r="L586" s="88">
        <f t="shared" si="697"/>
        <v>133</v>
      </c>
      <c r="M586" s="89">
        <f t="shared" si="698"/>
        <v>12.360594795539035</v>
      </c>
      <c r="N586" s="38">
        <v>750</v>
      </c>
      <c r="O586" s="82">
        <v>11088</v>
      </c>
      <c r="P586" s="89">
        <f t="shared" si="699"/>
        <v>146324.7211895911</v>
      </c>
      <c r="Q586" s="94">
        <v>0.85</v>
      </c>
      <c r="R586" s="89">
        <v>1</v>
      </c>
      <c r="S586" s="89">
        <f t="shared" si="700"/>
        <v>124376.01301115243</v>
      </c>
      <c r="T586" s="129">
        <v>0.75</v>
      </c>
      <c r="U586" s="89">
        <f t="shared" si="701"/>
        <v>93.282009758364325</v>
      </c>
      <c r="V586" s="82">
        <v>40</v>
      </c>
      <c r="W586" s="82">
        <v>40</v>
      </c>
      <c r="X586" s="82">
        <v>200</v>
      </c>
      <c r="Y586" s="198">
        <f>U586+V586+W586+X586</f>
        <v>373.28200975836432</v>
      </c>
      <c r="Z586" s="38"/>
      <c r="AA586" s="38"/>
      <c r="AB586" s="38"/>
      <c r="AC586" s="38"/>
      <c r="AD586" s="38"/>
      <c r="AE586" s="175"/>
      <c r="AF586" s="185"/>
      <c r="AG586" s="14">
        <f t="shared" si="702"/>
        <v>11838</v>
      </c>
      <c r="AH586" s="15">
        <f>V586+0</f>
        <v>40</v>
      </c>
      <c r="AI586" s="15">
        <f t="shared" si="704"/>
        <v>93.282009758364325</v>
      </c>
      <c r="AJ586" s="14">
        <f t="shared" si="704"/>
        <v>40</v>
      </c>
      <c r="AK586" s="14">
        <f>V586+0</f>
        <v>40</v>
      </c>
      <c r="AL586" s="14">
        <f>X586+0</f>
        <v>200</v>
      </c>
      <c r="AM586" s="15">
        <f t="shared" si="703"/>
        <v>373.28200975836432</v>
      </c>
      <c r="AN586" s="14"/>
      <c r="AO586" s="14"/>
      <c r="AP586" s="14"/>
      <c r="AQ586" s="14"/>
      <c r="AR586" s="14"/>
    </row>
    <row r="587" spans="2:44" ht="75" customHeight="1">
      <c r="B587" s="82">
        <v>433</v>
      </c>
      <c r="C587" s="35" t="s">
        <v>125</v>
      </c>
      <c r="D587" s="36"/>
      <c r="E587" s="2">
        <v>384</v>
      </c>
      <c r="F587" s="109" t="s">
        <v>169</v>
      </c>
      <c r="G587" s="109" t="s">
        <v>800</v>
      </c>
      <c r="H587" s="109" t="s">
        <v>404</v>
      </c>
      <c r="I587" s="2">
        <v>2008</v>
      </c>
      <c r="J587" s="37">
        <v>25</v>
      </c>
      <c r="K587" s="37">
        <v>25</v>
      </c>
      <c r="L587" s="38">
        <f t="shared" si="697"/>
        <v>625</v>
      </c>
      <c r="M587" s="39">
        <f t="shared" si="698"/>
        <v>58.085501858736059</v>
      </c>
      <c r="N587" s="38">
        <v>750</v>
      </c>
      <c r="O587" s="2">
        <v>15708</v>
      </c>
      <c r="P587" s="39">
        <f t="shared" si="699"/>
        <v>955971.18959107809</v>
      </c>
      <c r="Q587" s="41">
        <v>0.8</v>
      </c>
      <c r="R587" s="39">
        <v>1</v>
      </c>
      <c r="S587" s="39">
        <f t="shared" si="700"/>
        <v>764776.95167286252</v>
      </c>
      <c r="T587" s="129">
        <v>0.85</v>
      </c>
      <c r="U587" s="39">
        <f t="shared" si="701"/>
        <v>650.06040892193312</v>
      </c>
      <c r="V587" s="2">
        <v>30</v>
      </c>
      <c r="W587" s="2">
        <v>30</v>
      </c>
      <c r="X587" s="2">
        <v>200</v>
      </c>
      <c r="Y587" s="196">
        <f>U587+V587+W587+X587</f>
        <v>910.06040892193312</v>
      </c>
      <c r="Z587" s="38"/>
      <c r="AA587" s="38"/>
      <c r="AB587" s="38"/>
      <c r="AC587" s="38"/>
      <c r="AD587" s="38"/>
      <c r="AE587" s="175"/>
      <c r="AF587" s="182"/>
      <c r="AG587" s="10">
        <f t="shared" si="702"/>
        <v>16458</v>
      </c>
      <c r="AH587" s="16">
        <f>V587+0</f>
        <v>30</v>
      </c>
      <c r="AI587" s="16">
        <f t="shared" si="704"/>
        <v>650.06040892193312</v>
      </c>
      <c r="AJ587" s="10">
        <f t="shared" si="704"/>
        <v>30</v>
      </c>
      <c r="AK587" s="10">
        <f>V587+0</f>
        <v>30</v>
      </c>
      <c r="AL587" s="10">
        <f>X587+0</f>
        <v>200</v>
      </c>
      <c r="AM587" s="16">
        <f t="shared" si="703"/>
        <v>910.06040892193312</v>
      </c>
    </row>
    <row r="588" spans="2:44" ht="75" customHeight="1">
      <c r="B588" s="82">
        <v>434</v>
      </c>
      <c r="C588" s="35" t="s">
        <v>125</v>
      </c>
      <c r="D588" s="36"/>
      <c r="E588" s="2">
        <v>385</v>
      </c>
      <c r="F588" s="109" t="s">
        <v>1933</v>
      </c>
      <c r="G588" s="109" t="s">
        <v>7</v>
      </c>
      <c r="H588" s="109" t="s">
        <v>265</v>
      </c>
      <c r="I588" s="2">
        <v>2001</v>
      </c>
      <c r="J588" s="37">
        <v>20</v>
      </c>
      <c r="K588" s="37">
        <v>10</v>
      </c>
      <c r="L588" s="38">
        <f t="shared" si="643"/>
        <v>200</v>
      </c>
      <c r="M588" s="39">
        <f t="shared" si="644"/>
        <v>18.587360594795541</v>
      </c>
      <c r="N588" s="38">
        <v>750</v>
      </c>
      <c r="O588" s="2">
        <v>11088</v>
      </c>
      <c r="P588" s="39">
        <f t="shared" si="645"/>
        <v>220037.17472118963</v>
      </c>
      <c r="Q588" s="41">
        <v>0.85</v>
      </c>
      <c r="R588" s="39">
        <v>1</v>
      </c>
      <c r="S588" s="39">
        <f t="shared" si="646"/>
        <v>187031.59851301118</v>
      </c>
      <c r="T588" s="129">
        <v>0.75</v>
      </c>
      <c r="U588" s="39">
        <f t="shared" si="609"/>
        <v>140.27369888475837</v>
      </c>
      <c r="V588" s="2">
        <v>20</v>
      </c>
      <c r="W588" s="2">
        <v>20</v>
      </c>
      <c r="X588" s="2">
        <v>200</v>
      </c>
      <c r="Y588" s="196">
        <f>U588+V588+W588+X588</f>
        <v>380.27369888475835</v>
      </c>
      <c r="Z588" s="38"/>
      <c r="AA588" s="38"/>
      <c r="AB588" s="38"/>
      <c r="AC588" s="38"/>
      <c r="AD588" s="38"/>
      <c r="AE588" s="176" t="s">
        <v>1934</v>
      </c>
      <c r="AF588" s="182"/>
      <c r="AG588" s="10">
        <f t="shared" si="647"/>
        <v>11838</v>
      </c>
      <c r="AH588" s="16">
        <f>V588+0</f>
        <v>20</v>
      </c>
      <c r="AI588" s="16">
        <f t="shared" si="704"/>
        <v>140.27369888475837</v>
      </c>
      <c r="AJ588" s="10">
        <f t="shared" si="704"/>
        <v>20</v>
      </c>
      <c r="AK588" s="10">
        <f>V588+0</f>
        <v>20</v>
      </c>
      <c r="AL588" s="10">
        <f>X588+0</f>
        <v>200</v>
      </c>
      <c r="AM588" s="16">
        <f t="shared" si="648"/>
        <v>380.27369888475835</v>
      </c>
    </row>
    <row r="589" spans="2:44" ht="75" customHeight="1">
      <c r="B589" s="259" t="s">
        <v>915</v>
      </c>
      <c r="C589" s="259"/>
      <c r="D589" s="259"/>
      <c r="E589" s="259"/>
      <c r="F589" s="259"/>
      <c r="G589" s="259"/>
      <c r="H589" s="259"/>
      <c r="I589" s="259"/>
      <c r="J589" s="259"/>
      <c r="K589" s="259"/>
      <c r="L589" s="259"/>
      <c r="M589" s="259"/>
      <c r="N589" s="259"/>
      <c r="O589" s="259"/>
      <c r="P589" s="259"/>
      <c r="Q589" s="259"/>
      <c r="R589" s="259"/>
      <c r="S589" s="259"/>
      <c r="T589" s="129"/>
      <c r="U589" s="39">
        <f>SUM(U584:U588)</f>
        <v>1070.1801370817846</v>
      </c>
      <c r="V589" s="81">
        <f>SUM(V584:V588)</f>
        <v>170</v>
      </c>
      <c r="W589" s="81">
        <f>SUM(W584:W588)</f>
        <v>170</v>
      </c>
      <c r="X589" s="81">
        <f>SUM(X584:X588)</f>
        <v>1000</v>
      </c>
      <c r="Y589" s="196">
        <f>SUM(Y584:Y588)</f>
        <v>2410.1801370817843</v>
      </c>
      <c r="Z589" s="38"/>
      <c r="AA589" s="38"/>
      <c r="AB589" s="38"/>
      <c r="AC589" s="38"/>
      <c r="AD589" s="38"/>
      <c r="AE589" s="175"/>
      <c r="AF589" s="184"/>
      <c r="AG589" s="11"/>
      <c r="AH589" s="12"/>
      <c r="AI589" s="12">
        <f>तेरीज!D91+0</f>
        <v>1070.1801370817846</v>
      </c>
      <c r="AJ589" s="11"/>
      <c r="AK589" s="11"/>
      <c r="AL589" s="11"/>
      <c r="AM589" s="12"/>
      <c r="AN589" s="11"/>
      <c r="AO589" s="11"/>
      <c r="AP589" s="11"/>
      <c r="AQ589" s="11"/>
      <c r="AR589" s="11"/>
    </row>
    <row r="590" spans="2:44" ht="75" customHeight="1">
      <c r="B590" s="2">
        <v>435</v>
      </c>
      <c r="C590" s="35" t="s">
        <v>125</v>
      </c>
      <c r="D590" s="36"/>
      <c r="E590" s="2">
        <v>386</v>
      </c>
      <c r="F590" s="109" t="s">
        <v>169</v>
      </c>
      <c r="G590" s="109" t="s">
        <v>801</v>
      </c>
      <c r="H590" s="109" t="s">
        <v>404</v>
      </c>
      <c r="I590" s="2">
        <v>2008</v>
      </c>
      <c r="J590" s="37">
        <v>20</v>
      </c>
      <c r="K590" s="37">
        <v>15</v>
      </c>
      <c r="L590" s="38">
        <f t="shared" si="643"/>
        <v>300</v>
      </c>
      <c r="M590" s="39">
        <f t="shared" si="644"/>
        <v>27.881040892193308</v>
      </c>
      <c r="N590" s="38">
        <v>750</v>
      </c>
      <c r="O590" s="2">
        <v>15708</v>
      </c>
      <c r="P590" s="39">
        <f t="shared" si="645"/>
        <v>458866.17100371746</v>
      </c>
      <c r="Q590" s="41">
        <v>0.8</v>
      </c>
      <c r="R590" s="39">
        <v>1</v>
      </c>
      <c r="S590" s="39">
        <f t="shared" si="646"/>
        <v>367092.93680297397</v>
      </c>
      <c r="T590" s="129">
        <v>0.85</v>
      </c>
      <c r="U590" s="39">
        <f t="shared" si="609"/>
        <v>312.02899628252783</v>
      </c>
      <c r="V590" s="2">
        <v>30</v>
      </c>
      <c r="W590" s="2">
        <v>30</v>
      </c>
      <c r="X590" s="2">
        <v>200</v>
      </c>
      <c r="Y590" s="196">
        <f t="shared" ref="Y590:Y595" si="705">U590+V590+W590+X590</f>
        <v>572.02899628252783</v>
      </c>
      <c r="Z590" s="38"/>
      <c r="AA590" s="38"/>
      <c r="AB590" s="38"/>
      <c r="AC590" s="38"/>
      <c r="AD590" s="38"/>
      <c r="AE590" s="175"/>
      <c r="AF590" s="182"/>
      <c r="AG590" s="9">
        <f t="shared" si="647"/>
        <v>16458</v>
      </c>
      <c r="AH590" s="13">
        <f t="shared" ref="AH590:AH595" si="706">V590+0</f>
        <v>30</v>
      </c>
      <c r="AI590" s="13">
        <f t="shared" ref="AI590:AJ595" si="707">U590+0</f>
        <v>312.02899628252783</v>
      </c>
      <c r="AJ590" s="9">
        <f t="shared" si="707"/>
        <v>30</v>
      </c>
      <c r="AK590" s="9">
        <f t="shared" ref="AK590:AK595" si="708">V590+0</f>
        <v>30</v>
      </c>
      <c r="AL590" s="9">
        <f t="shared" ref="AL590:AL595" si="709">X590+0</f>
        <v>200</v>
      </c>
      <c r="AM590" s="13">
        <f t="shared" si="648"/>
        <v>572.02899628252783</v>
      </c>
      <c r="AN590" s="9"/>
      <c r="AO590" s="9"/>
      <c r="AP590" s="9"/>
      <c r="AQ590" s="9"/>
      <c r="AR590" s="9"/>
    </row>
    <row r="591" spans="2:44" ht="75" customHeight="1">
      <c r="B591" s="2">
        <v>436</v>
      </c>
      <c r="C591" s="35" t="s">
        <v>125</v>
      </c>
      <c r="D591" s="36"/>
      <c r="E591" s="2" t="s">
        <v>1710</v>
      </c>
      <c r="F591" s="109" t="s">
        <v>802</v>
      </c>
      <c r="G591" s="109" t="s">
        <v>7</v>
      </c>
      <c r="H591" s="109" t="s">
        <v>336</v>
      </c>
      <c r="I591" s="2">
        <v>1998</v>
      </c>
      <c r="J591" s="37">
        <v>20</v>
      </c>
      <c r="K591" s="37">
        <v>13</v>
      </c>
      <c r="L591" s="38">
        <f t="shared" ref="L591" si="710">J591*K591</f>
        <v>260</v>
      </c>
      <c r="M591" s="39">
        <f t="shared" ref="M591" si="711">L591/10.76</f>
        <v>24.1635687732342</v>
      </c>
      <c r="N591" s="38">
        <v>750</v>
      </c>
      <c r="O591" s="2">
        <v>11088</v>
      </c>
      <c r="P591" s="39">
        <f t="shared" ref="P591" si="712">M591*AG591</f>
        <v>286048.32713754644</v>
      </c>
      <c r="Q591" s="41">
        <v>0.85</v>
      </c>
      <c r="R591" s="39">
        <v>1</v>
      </c>
      <c r="S591" s="39">
        <f t="shared" ref="S591" si="713">M591*AG591*Q591*R591</f>
        <v>243141.07806691446</v>
      </c>
      <c r="T591" s="129">
        <v>0.75</v>
      </c>
      <c r="U591" s="39">
        <f t="shared" ref="U591" si="714">S591/1000*T591</f>
        <v>182.35580855018583</v>
      </c>
      <c r="V591" s="2">
        <v>30</v>
      </c>
      <c r="W591" s="2">
        <v>30</v>
      </c>
      <c r="X591" s="2">
        <v>200</v>
      </c>
      <c r="Y591" s="196">
        <f t="shared" si="705"/>
        <v>442.35580855018583</v>
      </c>
      <c r="Z591" s="38"/>
      <c r="AA591" s="38"/>
      <c r="AB591" s="38"/>
      <c r="AC591" s="38"/>
      <c r="AD591" s="38"/>
      <c r="AE591" s="176" t="s">
        <v>1714</v>
      </c>
      <c r="AF591" s="184"/>
      <c r="AG591" s="11">
        <f t="shared" ref="AG591" si="715">SUM(N591:O591)</f>
        <v>11838</v>
      </c>
      <c r="AH591" s="12">
        <f t="shared" si="706"/>
        <v>30</v>
      </c>
      <c r="AI591" s="12">
        <f t="shared" ref="AI591" si="716">U591+0</f>
        <v>182.35580855018583</v>
      </c>
      <c r="AJ591" s="11">
        <f t="shared" ref="AJ591" si="717">V591+0</f>
        <v>30</v>
      </c>
      <c r="AK591" s="11">
        <f t="shared" si="708"/>
        <v>30</v>
      </c>
      <c r="AL591" s="11">
        <f t="shared" si="709"/>
        <v>200</v>
      </c>
      <c r="AM591" s="12">
        <f t="shared" ref="AM591" si="718">AI591+AJ591+AK591+AL591</f>
        <v>442.35580855018583</v>
      </c>
      <c r="AN591" s="11"/>
      <c r="AO591" s="11"/>
      <c r="AP591" s="11"/>
      <c r="AQ591" s="11"/>
      <c r="AR591" s="11"/>
    </row>
    <row r="592" spans="2:44" ht="75" customHeight="1">
      <c r="B592" s="2"/>
      <c r="C592" s="35" t="s">
        <v>125</v>
      </c>
      <c r="D592" s="36"/>
      <c r="E592" s="2" t="s">
        <v>1711</v>
      </c>
      <c r="F592" s="109" t="s">
        <v>1712</v>
      </c>
      <c r="G592" s="109" t="s">
        <v>1713</v>
      </c>
      <c r="H592" s="109" t="s">
        <v>1645</v>
      </c>
      <c r="I592" s="2">
        <v>2024</v>
      </c>
      <c r="J592" s="37">
        <v>20</v>
      </c>
      <c r="K592" s="37">
        <v>12</v>
      </c>
      <c r="L592" s="38">
        <f t="shared" si="643"/>
        <v>240</v>
      </c>
      <c r="M592" s="39">
        <f t="shared" si="644"/>
        <v>22.304832713754646</v>
      </c>
      <c r="N592" s="38">
        <v>750</v>
      </c>
      <c r="O592" s="2">
        <v>15708</v>
      </c>
      <c r="P592" s="39">
        <f t="shared" si="645"/>
        <v>367092.93680297397</v>
      </c>
      <c r="Q592" s="41">
        <v>1</v>
      </c>
      <c r="R592" s="39">
        <v>1</v>
      </c>
      <c r="S592" s="39">
        <f t="shared" si="646"/>
        <v>367092.93680297397</v>
      </c>
      <c r="T592" s="129">
        <v>0.85</v>
      </c>
      <c r="U592" s="39">
        <f t="shared" si="609"/>
        <v>312.02899628252783</v>
      </c>
      <c r="V592" s="2">
        <v>30</v>
      </c>
      <c r="W592" s="2">
        <v>30</v>
      </c>
      <c r="X592" s="2">
        <v>200</v>
      </c>
      <c r="Y592" s="196">
        <f t="shared" si="705"/>
        <v>572.02899628252783</v>
      </c>
      <c r="Z592" s="38"/>
      <c r="AA592" s="38"/>
      <c r="AB592" s="38"/>
      <c r="AC592" s="38"/>
      <c r="AD592" s="38"/>
      <c r="AE592" s="176" t="s">
        <v>1714</v>
      </c>
      <c r="AF592" s="184"/>
      <c r="AG592" s="11">
        <f t="shared" si="647"/>
        <v>16458</v>
      </c>
      <c r="AH592" s="12">
        <f t="shared" si="706"/>
        <v>30</v>
      </c>
      <c r="AI592" s="12">
        <f t="shared" si="707"/>
        <v>312.02899628252783</v>
      </c>
      <c r="AJ592" s="11">
        <f t="shared" si="707"/>
        <v>30</v>
      </c>
      <c r="AK592" s="11">
        <f t="shared" si="708"/>
        <v>30</v>
      </c>
      <c r="AL592" s="11">
        <f t="shared" si="709"/>
        <v>200</v>
      </c>
      <c r="AM592" s="12">
        <f t="shared" si="648"/>
        <v>572.02899628252783</v>
      </c>
      <c r="AN592" s="11"/>
      <c r="AO592" s="11"/>
      <c r="AP592" s="11"/>
      <c r="AQ592" s="11"/>
      <c r="AR592" s="11"/>
    </row>
    <row r="593" spans="2:44" ht="75" customHeight="1">
      <c r="B593" s="2">
        <v>437</v>
      </c>
      <c r="C593" s="35" t="s">
        <v>125</v>
      </c>
      <c r="D593" s="36"/>
      <c r="E593" s="2">
        <v>388</v>
      </c>
      <c r="F593" s="109" t="s">
        <v>169</v>
      </c>
      <c r="G593" s="109" t="s">
        <v>803</v>
      </c>
      <c r="H593" s="109" t="s">
        <v>405</v>
      </c>
      <c r="I593" s="2">
        <v>2018</v>
      </c>
      <c r="J593" s="37">
        <v>30</v>
      </c>
      <c r="K593" s="37">
        <v>11</v>
      </c>
      <c r="L593" s="38">
        <f t="shared" si="643"/>
        <v>330</v>
      </c>
      <c r="M593" s="39">
        <f t="shared" si="644"/>
        <v>30.669144981412639</v>
      </c>
      <c r="N593" s="38">
        <v>750</v>
      </c>
      <c r="O593" s="2">
        <v>15708</v>
      </c>
      <c r="P593" s="39">
        <f t="shared" si="645"/>
        <v>504752.78810408921</v>
      </c>
      <c r="Q593" s="41">
        <v>1</v>
      </c>
      <c r="R593" s="39">
        <v>1</v>
      </c>
      <c r="S593" s="39">
        <f t="shared" si="646"/>
        <v>504752.78810408921</v>
      </c>
      <c r="T593" s="129">
        <v>0.85</v>
      </c>
      <c r="U593" s="39">
        <f t="shared" si="609"/>
        <v>429.03986988847583</v>
      </c>
      <c r="V593" s="2">
        <v>30</v>
      </c>
      <c r="W593" s="2">
        <v>30</v>
      </c>
      <c r="X593" s="2">
        <v>200</v>
      </c>
      <c r="Y593" s="196">
        <f t="shared" si="705"/>
        <v>689.03986988847578</v>
      </c>
      <c r="Z593" s="38"/>
      <c r="AA593" s="38"/>
      <c r="AB593" s="38"/>
      <c r="AC593" s="38"/>
      <c r="AD593" s="38"/>
      <c r="AE593" s="175"/>
      <c r="AF593" s="182"/>
      <c r="AG593" s="10">
        <f t="shared" si="647"/>
        <v>16458</v>
      </c>
      <c r="AH593" s="16">
        <f t="shared" si="706"/>
        <v>30</v>
      </c>
      <c r="AI593" s="16">
        <f t="shared" si="707"/>
        <v>429.03986988847583</v>
      </c>
      <c r="AJ593" s="10">
        <f t="shared" si="707"/>
        <v>30</v>
      </c>
      <c r="AK593" s="10">
        <f t="shared" si="708"/>
        <v>30</v>
      </c>
      <c r="AL593" s="10">
        <f t="shared" si="709"/>
        <v>200</v>
      </c>
      <c r="AM593" s="16">
        <f t="shared" si="648"/>
        <v>689.03986988847578</v>
      </c>
    </row>
    <row r="594" spans="2:44" ht="75" customHeight="1">
      <c r="B594" s="2">
        <v>438</v>
      </c>
      <c r="C594" s="35" t="s">
        <v>125</v>
      </c>
      <c r="D594" s="36"/>
      <c r="E594" s="2">
        <v>389</v>
      </c>
      <c r="F594" s="109" t="s">
        <v>161</v>
      </c>
      <c r="G594" s="109" t="s">
        <v>804</v>
      </c>
      <c r="H594" s="109" t="s">
        <v>406</v>
      </c>
      <c r="I594" s="2">
        <v>2016</v>
      </c>
      <c r="J594" s="37">
        <v>30</v>
      </c>
      <c r="K594" s="37">
        <v>11</v>
      </c>
      <c r="L594" s="38">
        <f t="shared" si="643"/>
        <v>330</v>
      </c>
      <c r="M594" s="39">
        <f t="shared" si="644"/>
        <v>30.669144981412639</v>
      </c>
      <c r="N594" s="38">
        <v>750</v>
      </c>
      <c r="O594" s="2">
        <v>15708</v>
      </c>
      <c r="P594" s="39">
        <f t="shared" si="645"/>
        <v>504752.78810408921</v>
      </c>
      <c r="Q594" s="41">
        <v>0.95</v>
      </c>
      <c r="R594" s="39">
        <v>1</v>
      </c>
      <c r="S594" s="39">
        <f t="shared" si="646"/>
        <v>479515.1486988847</v>
      </c>
      <c r="T594" s="129">
        <v>0.85</v>
      </c>
      <c r="U594" s="39">
        <f t="shared" si="609"/>
        <v>407.58787639405199</v>
      </c>
      <c r="V594" s="2">
        <v>30</v>
      </c>
      <c r="W594" s="2">
        <v>30</v>
      </c>
      <c r="X594" s="2">
        <v>200</v>
      </c>
      <c r="Y594" s="196">
        <f t="shared" si="705"/>
        <v>667.58787639405205</v>
      </c>
      <c r="Z594" s="38"/>
      <c r="AA594" s="38"/>
      <c r="AB594" s="38"/>
      <c r="AC594" s="38"/>
      <c r="AD594" s="38"/>
      <c r="AE594" s="175"/>
      <c r="AF594" s="182"/>
      <c r="AG594" s="10">
        <f t="shared" si="647"/>
        <v>16458</v>
      </c>
      <c r="AH594" s="16">
        <f t="shared" si="706"/>
        <v>30</v>
      </c>
      <c r="AI594" s="16">
        <f t="shared" si="707"/>
        <v>407.58787639405199</v>
      </c>
      <c r="AJ594" s="10">
        <f t="shared" si="707"/>
        <v>30</v>
      </c>
      <c r="AK594" s="10">
        <f t="shared" si="708"/>
        <v>30</v>
      </c>
      <c r="AL594" s="10">
        <f t="shared" si="709"/>
        <v>200</v>
      </c>
      <c r="AM594" s="16">
        <f t="shared" si="648"/>
        <v>667.58787639405205</v>
      </c>
    </row>
    <row r="595" spans="2:44" ht="75" customHeight="1">
      <c r="B595" s="2">
        <v>439</v>
      </c>
      <c r="C595" s="35" t="s">
        <v>125</v>
      </c>
      <c r="D595" s="36"/>
      <c r="E595" s="2">
        <v>390</v>
      </c>
      <c r="F595" s="109" t="s">
        <v>169</v>
      </c>
      <c r="G595" s="109" t="s">
        <v>805</v>
      </c>
      <c r="H595" s="109" t="s">
        <v>407</v>
      </c>
      <c r="I595" s="2">
        <v>2017</v>
      </c>
      <c r="J595" s="37">
        <v>17</v>
      </c>
      <c r="K595" s="37">
        <v>30</v>
      </c>
      <c r="L595" s="38">
        <f t="shared" si="643"/>
        <v>510</v>
      </c>
      <c r="M595" s="39">
        <f t="shared" si="644"/>
        <v>47.397769516728623</v>
      </c>
      <c r="N595" s="38">
        <v>750</v>
      </c>
      <c r="O595" s="2">
        <v>15708</v>
      </c>
      <c r="P595" s="39">
        <f t="shared" si="645"/>
        <v>780072.49070631969</v>
      </c>
      <c r="Q595" s="41">
        <v>0.95</v>
      </c>
      <c r="R595" s="39">
        <v>1</v>
      </c>
      <c r="S595" s="39">
        <f t="shared" si="646"/>
        <v>741068.86617100367</v>
      </c>
      <c r="T595" s="129">
        <v>0.85</v>
      </c>
      <c r="U595" s="39">
        <f t="shared" si="609"/>
        <v>629.90853624535316</v>
      </c>
      <c r="V595" s="2">
        <v>30</v>
      </c>
      <c r="W595" s="2">
        <v>30</v>
      </c>
      <c r="X595" s="2">
        <v>200</v>
      </c>
      <c r="Y595" s="196">
        <f t="shared" si="705"/>
        <v>889.90853624535316</v>
      </c>
      <c r="Z595" s="38"/>
      <c r="AA595" s="38"/>
      <c r="AB595" s="38"/>
      <c r="AC595" s="38"/>
      <c r="AD595" s="38"/>
      <c r="AE595" s="175"/>
      <c r="AF595" s="184"/>
      <c r="AG595" s="11">
        <f t="shared" si="647"/>
        <v>16458</v>
      </c>
      <c r="AH595" s="12">
        <f t="shared" si="706"/>
        <v>30</v>
      </c>
      <c r="AI595" s="12">
        <f t="shared" si="707"/>
        <v>629.90853624535316</v>
      </c>
      <c r="AJ595" s="11">
        <f t="shared" si="707"/>
        <v>30</v>
      </c>
      <c r="AK595" s="11">
        <f t="shared" si="708"/>
        <v>30</v>
      </c>
      <c r="AL595" s="11">
        <f t="shared" si="709"/>
        <v>200</v>
      </c>
      <c r="AM595" s="12">
        <f t="shared" si="648"/>
        <v>889.90853624535316</v>
      </c>
      <c r="AN595" s="11"/>
      <c r="AO595" s="11"/>
      <c r="AP595" s="11"/>
      <c r="AQ595" s="11"/>
      <c r="AR595" s="11"/>
    </row>
    <row r="596" spans="2:44" ht="75" customHeight="1">
      <c r="B596" s="259" t="s">
        <v>915</v>
      </c>
      <c r="C596" s="259"/>
      <c r="D596" s="259"/>
      <c r="E596" s="259"/>
      <c r="F596" s="259"/>
      <c r="G596" s="259"/>
      <c r="H596" s="259"/>
      <c r="I596" s="259"/>
      <c r="J596" s="259"/>
      <c r="K596" s="259"/>
      <c r="L596" s="259"/>
      <c r="M596" s="259"/>
      <c r="N596" s="259"/>
      <c r="O596" s="259"/>
      <c r="P596" s="259"/>
      <c r="Q596" s="259"/>
      <c r="R596" s="259"/>
      <c r="S596" s="259"/>
      <c r="T596" s="129"/>
      <c r="U596" s="39">
        <f>SUM(U590:U595)</f>
        <v>2272.9500836431225</v>
      </c>
      <c r="V596" s="81">
        <f>SUM(V590:V595)</f>
        <v>180</v>
      </c>
      <c r="W596" s="81">
        <f>SUM(W590:W595)</f>
        <v>180</v>
      </c>
      <c r="X596" s="81">
        <f>SUM(X590:X595)</f>
        <v>1200</v>
      </c>
      <c r="Y596" s="196">
        <f>SUM(Y590:Y595)</f>
        <v>3832.9500836431225</v>
      </c>
      <c r="Z596" s="38"/>
      <c r="AA596" s="38"/>
      <c r="AB596" s="38"/>
      <c r="AC596" s="38"/>
      <c r="AD596" s="38"/>
      <c r="AE596" s="175"/>
      <c r="AF596" s="184"/>
      <c r="AG596" s="11"/>
      <c r="AH596" s="12"/>
      <c r="AI596" s="12">
        <f>तेरीज!D92+0</f>
        <v>2272.9500836431225</v>
      </c>
      <c r="AJ596" s="11"/>
      <c r="AK596" s="11"/>
      <c r="AL596" s="11"/>
      <c r="AM596" s="12"/>
      <c r="AN596" s="11"/>
      <c r="AO596" s="11"/>
      <c r="AP596" s="11"/>
      <c r="AQ596" s="11"/>
      <c r="AR596" s="11"/>
    </row>
    <row r="597" spans="2:44" ht="75" customHeight="1">
      <c r="B597" s="36"/>
      <c r="C597" s="35"/>
      <c r="D597" s="36"/>
      <c r="E597" s="2"/>
      <c r="F597" s="109" t="s">
        <v>805</v>
      </c>
      <c r="G597" s="109" t="s">
        <v>7</v>
      </c>
      <c r="H597" s="109" t="s">
        <v>262</v>
      </c>
      <c r="I597" s="2">
        <v>2001</v>
      </c>
      <c r="J597" s="37">
        <v>17</v>
      </c>
      <c r="K597" s="37">
        <v>30</v>
      </c>
      <c r="L597" s="38">
        <f t="shared" si="643"/>
        <v>510</v>
      </c>
      <c r="M597" s="39">
        <f t="shared" si="644"/>
        <v>47.397769516728623</v>
      </c>
      <c r="N597" s="38">
        <v>750</v>
      </c>
      <c r="O597" s="2">
        <v>11088</v>
      </c>
      <c r="P597" s="39">
        <f t="shared" si="645"/>
        <v>561094.79553903348</v>
      </c>
      <c r="Q597" s="41">
        <v>0.85</v>
      </c>
      <c r="R597" s="39">
        <v>1</v>
      </c>
      <c r="S597" s="39">
        <f t="shared" si="646"/>
        <v>476930.57620817842</v>
      </c>
      <c r="T597" s="129">
        <v>0.75</v>
      </c>
      <c r="U597" s="39">
        <f t="shared" si="609"/>
        <v>357.69793215613379</v>
      </c>
      <c r="V597" s="2">
        <v>0</v>
      </c>
      <c r="W597" s="2">
        <v>0</v>
      </c>
      <c r="X597" s="2">
        <v>0</v>
      </c>
      <c r="Y597" s="196">
        <f>U597+V597+W597+X597</f>
        <v>357.69793215613379</v>
      </c>
      <c r="Z597" s="38"/>
      <c r="AA597" s="38"/>
      <c r="AB597" s="38"/>
      <c r="AC597" s="38"/>
      <c r="AD597" s="38"/>
      <c r="AE597" s="175"/>
      <c r="AF597" s="192"/>
      <c r="AG597" s="20">
        <f t="shared" si="647"/>
        <v>11838</v>
      </c>
      <c r="AH597" s="21">
        <f>V597+0</f>
        <v>0</v>
      </c>
      <c r="AI597" s="21">
        <f t="shared" ref="AI597:AJ601" si="719">U597+0</f>
        <v>357.69793215613379</v>
      </c>
      <c r="AJ597" s="20">
        <f t="shared" si="719"/>
        <v>0</v>
      </c>
      <c r="AK597" s="20">
        <f>V597+0</f>
        <v>0</v>
      </c>
      <c r="AL597" s="20">
        <f>X597+0</f>
        <v>0</v>
      </c>
      <c r="AM597" s="21">
        <f t="shared" si="648"/>
        <v>357.69793215613379</v>
      </c>
      <c r="AN597" s="20"/>
      <c r="AO597" s="20"/>
      <c r="AP597" s="20"/>
      <c r="AQ597" s="20"/>
      <c r="AR597" s="20"/>
    </row>
    <row r="598" spans="2:44" ht="75" customHeight="1">
      <c r="B598" s="2">
        <v>440</v>
      </c>
      <c r="C598" s="35" t="s">
        <v>125</v>
      </c>
      <c r="D598" s="36"/>
      <c r="E598" s="2">
        <v>391</v>
      </c>
      <c r="F598" s="109" t="s">
        <v>161</v>
      </c>
      <c r="G598" s="109" t="s">
        <v>806</v>
      </c>
      <c r="H598" s="109" t="s">
        <v>408</v>
      </c>
      <c r="I598" s="2">
        <v>2016</v>
      </c>
      <c r="J598" s="37">
        <v>22</v>
      </c>
      <c r="K598" s="37">
        <v>24</v>
      </c>
      <c r="L598" s="38">
        <f t="shared" si="643"/>
        <v>528</v>
      </c>
      <c r="M598" s="39">
        <f t="shared" si="644"/>
        <v>49.070631970260223</v>
      </c>
      <c r="N598" s="38">
        <v>750</v>
      </c>
      <c r="O598" s="2">
        <v>15708</v>
      </c>
      <c r="P598" s="39">
        <f t="shared" si="645"/>
        <v>807604.46096654271</v>
      </c>
      <c r="Q598" s="41">
        <v>0.95</v>
      </c>
      <c r="R598" s="39">
        <v>1</v>
      </c>
      <c r="S598" s="39">
        <f t="shared" si="646"/>
        <v>767224.23791821557</v>
      </c>
      <c r="T598" s="129">
        <v>0.85</v>
      </c>
      <c r="U598" s="39">
        <f t="shared" si="609"/>
        <v>652.14060223048318</v>
      </c>
      <c r="V598" s="2">
        <v>40</v>
      </c>
      <c r="W598" s="2">
        <v>40</v>
      </c>
      <c r="X598" s="2">
        <v>200</v>
      </c>
      <c r="Y598" s="196">
        <f>U598+V598+W598+X598</f>
        <v>932.14060223048318</v>
      </c>
      <c r="Z598" s="38"/>
      <c r="AA598" s="38"/>
      <c r="AB598" s="38"/>
      <c r="AC598" s="38"/>
      <c r="AD598" s="38"/>
      <c r="AE598" s="175"/>
      <c r="AF598" s="182"/>
      <c r="AG598" s="10">
        <f t="shared" si="647"/>
        <v>16458</v>
      </c>
      <c r="AH598" s="16">
        <f>V598+0</f>
        <v>40</v>
      </c>
      <c r="AI598" s="16">
        <f t="shared" si="719"/>
        <v>652.14060223048318</v>
      </c>
      <c r="AJ598" s="10">
        <f t="shared" si="719"/>
        <v>40</v>
      </c>
      <c r="AK598" s="10">
        <f>V598+0</f>
        <v>40</v>
      </c>
      <c r="AL598" s="10">
        <f>X598+0</f>
        <v>200</v>
      </c>
      <c r="AM598" s="16">
        <f t="shared" si="648"/>
        <v>932.14060223048318</v>
      </c>
    </row>
    <row r="599" spans="2:44" ht="75" customHeight="1">
      <c r="B599" s="2">
        <v>441</v>
      </c>
      <c r="C599" s="35" t="s">
        <v>125</v>
      </c>
      <c r="D599" s="36"/>
      <c r="E599" s="2">
        <v>392</v>
      </c>
      <c r="F599" s="109" t="s">
        <v>169</v>
      </c>
      <c r="G599" s="109" t="s">
        <v>807</v>
      </c>
      <c r="H599" s="109" t="s">
        <v>404</v>
      </c>
      <c r="I599" s="2">
        <v>2001</v>
      </c>
      <c r="J599" s="37">
        <v>13</v>
      </c>
      <c r="K599" s="37">
        <v>22</v>
      </c>
      <c r="L599" s="38">
        <f t="shared" si="643"/>
        <v>286</v>
      </c>
      <c r="M599" s="39">
        <f t="shared" si="644"/>
        <v>26.57992565055762</v>
      </c>
      <c r="N599" s="38">
        <v>750</v>
      </c>
      <c r="O599" s="2">
        <v>15708</v>
      </c>
      <c r="P599" s="39">
        <f t="shared" si="645"/>
        <v>437452.41635687731</v>
      </c>
      <c r="Q599" s="41">
        <v>0.8</v>
      </c>
      <c r="R599" s="39">
        <v>1</v>
      </c>
      <c r="S599" s="39">
        <f t="shared" si="646"/>
        <v>349961.93308550189</v>
      </c>
      <c r="T599" s="129">
        <v>0.85</v>
      </c>
      <c r="U599" s="39">
        <f t="shared" ref="U599:U685" si="720">S599/1000*T599</f>
        <v>297.46764312267658</v>
      </c>
      <c r="V599" s="2">
        <v>20</v>
      </c>
      <c r="W599" s="2">
        <v>20</v>
      </c>
      <c r="X599" s="2">
        <v>200</v>
      </c>
      <c r="Y599" s="196">
        <f>U599+V599+W599+X599</f>
        <v>537.46764312267658</v>
      </c>
      <c r="Z599" s="38"/>
      <c r="AA599" s="38"/>
      <c r="AB599" s="38"/>
      <c r="AC599" s="38"/>
      <c r="AD599" s="38"/>
      <c r="AE599" s="175"/>
      <c r="AF599" s="182"/>
      <c r="AG599" s="10">
        <f t="shared" si="647"/>
        <v>16458</v>
      </c>
      <c r="AH599" s="16">
        <f>V599+0</f>
        <v>20</v>
      </c>
      <c r="AI599" s="16">
        <f t="shared" si="719"/>
        <v>297.46764312267658</v>
      </c>
      <c r="AJ599" s="10">
        <f t="shared" si="719"/>
        <v>20</v>
      </c>
      <c r="AK599" s="10">
        <f>V599+0</f>
        <v>20</v>
      </c>
      <c r="AL599" s="10">
        <f>X599+0</f>
        <v>200</v>
      </c>
      <c r="AM599" s="16">
        <f t="shared" si="648"/>
        <v>537.46764312267658</v>
      </c>
    </row>
    <row r="600" spans="2:44" ht="75" customHeight="1">
      <c r="B600" s="2">
        <v>442</v>
      </c>
      <c r="C600" s="35" t="s">
        <v>125</v>
      </c>
      <c r="D600" s="36"/>
      <c r="E600" s="2">
        <v>393</v>
      </c>
      <c r="F600" s="109" t="s">
        <v>808</v>
      </c>
      <c r="G600" s="109" t="s">
        <v>7</v>
      </c>
      <c r="H600" s="109" t="s">
        <v>409</v>
      </c>
      <c r="I600" s="2">
        <v>1998</v>
      </c>
      <c r="J600" s="37">
        <v>22</v>
      </c>
      <c r="K600" s="37">
        <v>17</v>
      </c>
      <c r="L600" s="38">
        <f t="shared" si="643"/>
        <v>374</v>
      </c>
      <c r="M600" s="39">
        <f t="shared" si="644"/>
        <v>34.758364312267659</v>
      </c>
      <c r="N600" s="38">
        <v>750</v>
      </c>
      <c r="O600" s="2">
        <v>11088</v>
      </c>
      <c r="P600" s="39">
        <f t="shared" si="645"/>
        <v>411469.51672862453</v>
      </c>
      <c r="Q600" s="51">
        <v>0.85</v>
      </c>
      <c r="R600" s="39">
        <v>1</v>
      </c>
      <c r="S600" s="39">
        <f t="shared" si="646"/>
        <v>349749.08921933081</v>
      </c>
      <c r="T600" s="129">
        <v>0.75</v>
      </c>
      <c r="U600" s="39">
        <f t="shared" si="720"/>
        <v>262.31181691449808</v>
      </c>
      <c r="V600" s="2">
        <v>30</v>
      </c>
      <c r="W600" s="2">
        <v>30</v>
      </c>
      <c r="X600" s="2">
        <v>200</v>
      </c>
      <c r="Y600" s="196">
        <f>U600+V600+W600+X600</f>
        <v>522.31181691449808</v>
      </c>
      <c r="Z600" s="38"/>
      <c r="AA600" s="38"/>
      <c r="AB600" s="38"/>
      <c r="AC600" s="38"/>
      <c r="AD600" s="38"/>
      <c r="AE600" s="175"/>
      <c r="AF600" s="182"/>
      <c r="AG600" s="10">
        <f t="shared" si="647"/>
        <v>11838</v>
      </c>
      <c r="AH600" s="16">
        <f>V600+0</f>
        <v>30</v>
      </c>
      <c r="AI600" s="16">
        <f t="shared" si="719"/>
        <v>262.31181691449808</v>
      </c>
      <c r="AJ600" s="10">
        <f t="shared" si="719"/>
        <v>30</v>
      </c>
      <c r="AK600" s="10">
        <f>V600+0</f>
        <v>30</v>
      </c>
      <c r="AL600" s="10">
        <f>X600+0</f>
        <v>200</v>
      </c>
      <c r="AM600" s="16">
        <f t="shared" si="648"/>
        <v>522.31181691449808</v>
      </c>
    </row>
    <row r="601" spans="2:44" ht="75" customHeight="1">
      <c r="B601" s="2">
        <v>443</v>
      </c>
      <c r="C601" s="35" t="s">
        <v>125</v>
      </c>
      <c r="D601" s="36"/>
      <c r="E601" s="2">
        <v>394</v>
      </c>
      <c r="F601" s="109" t="s">
        <v>169</v>
      </c>
      <c r="G601" s="109" t="s">
        <v>809</v>
      </c>
      <c r="H601" s="109" t="s">
        <v>400</v>
      </c>
      <c r="I601" s="2">
        <v>2001</v>
      </c>
      <c r="J601" s="37">
        <v>22</v>
      </c>
      <c r="K601" s="37">
        <v>17</v>
      </c>
      <c r="L601" s="38">
        <f t="shared" si="643"/>
        <v>374</v>
      </c>
      <c r="M601" s="39">
        <f t="shared" si="644"/>
        <v>34.758364312267659</v>
      </c>
      <c r="N601" s="38">
        <v>750</v>
      </c>
      <c r="O601" s="2">
        <v>15708</v>
      </c>
      <c r="P601" s="39">
        <f t="shared" si="645"/>
        <v>572053.15985130111</v>
      </c>
      <c r="Q601" s="41">
        <v>0.8</v>
      </c>
      <c r="R601" s="39">
        <v>1</v>
      </c>
      <c r="S601" s="39">
        <f t="shared" si="646"/>
        <v>457642.52788104094</v>
      </c>
      <c r="T601" s="129">
        <v>0.85</v>
      </c>
      <c r="U601" s="39">
        <f t="shared" si="720"/>
        <v>388.99614869888478</v>
      </c>
      <c r="V601" s="2">
        <v>30</v>
      </c>
      <c r="W601" s="2">
        <v>30</v>
      </c>
      <c r="X601" s="2">
        <v>200</v>
      </c>
      <c r="Y601" s="196">
        <f>U601+V601+W601+X601</f>
        <v>648.99614869888478</v>
      </c>
      <c r="Z601" s="38"/>
      <c r="AA601" s="38"/>
      <c r="AB601" s="38"/>
      <c r="AC601" s="38"/>
      <c r="AD601" s="38"/>
      <c r="AE601" s="175"/>
      <c r="AF601" s="185"/>
      <c r="AG601" s="14">
        <f t="shared" si="647"/>
        <v>16458</v>
      </c>
      <c r="AH601" s="15">
        <f>V601+0</f>
        <v>30</v>
      </c>
      <c r="AI601" s="15">
        <f t="shared" si="719"/>
        <v>388.99614869888478</v>
      </c>
      <c r="AJ601" s="14">
        <f t="shared" si="719"/>
        <v>30</v>
      </c>
      <c r="AK601" s="14">
        <f>V601+0</f>
        <v>30</v>
      </c>
      <c r="AL601" s="14">
        <f>X601+0</f>
        <v>200</v>
      </c>
      <c r="AM601" s="15">
        <f t="shared" si="648"/>
        <v>648.99614869888478</v>
      </c>
      <c r="AN601" s="14"/>
      <c r="AO601" s="14"/>
      <c r="AP601" s="14"/>
      <c r="AQ601" s="14"/>
      <c r="AR601" s="14"/>
    </row>
    <row r="602" spans="2:44" ht="75" customHeight="1">
      <c r="B602" s="259" t="s">
        <v>915</v>
      </c>
      <c r="C602" s="259"/>
      <c r="D602" s="259"/>
      <c r="E602" s="259"/>
      <c r="F602" s="259"/>
      <c r="G602" s="259"/>
      <c r="H602" s="259"/>
      <c r="I602" s="259"/>
      <c r="J602" s="259"/>
      <c r="K602" s="259"/>
      <c r="L602" s="259"/>
      <c r="M602" s="259"/>
      <c r="N602" s="259"/>
      <c r="O602" s="259"/>
      <c r="P602" s="259"/>
      <c r="Q602" s="259"/>
      <c r="R602" s="259"/>
      <c r="S602" s="259"/>
      <c r="T602" s="129"/>
      <c r="U602" s="39">
        <f>SUM(U597:U601)</f>
        <v>1958.6141431226763</v>
      </c>
      <c r="V602" s="81">
        <f>SUM(V597:V601)</f>
        <v>120</v>
      </c>
      <c r="W602" s="81">
        <f>SUM(W597:W601)</f>
        <v>120</v>
      </c>
      <c r="X602" s="81">
        <f>SUM(X597:X601)</f>
        <v>800</v>
      </c>
      <c r="Y602" s="196">
        <f>SUM(Y597:Y601)</f>
        <v>2998.614143122677</v>
      </c>
      <c r="Z602" s="38"/>
      <c r="AA602" s="38"/>
      <c r="AB602" s="38"/>
      <c r="AC602" s="38"/>
      <c r="AD602" s="38"/>
      <c r="AE602" s="175"/>
      <c r="AF602" s="184"/>
      <c r="AG602" s="11"/>
      <c r="AH602" s="12"/>
      <c r="AI602" s="12">
        <f>तेरीज!D93+0</f>
        <v>1958.6141431226763</v>
      </c>
      <c r="AJ602" s="11"/>
      <c r="AK602" s="11"/>
      <c r="AL602" s="11"/>
      <c r="AM602" s="12"/>
      <c r="AN602" s="11"/>
      <c r="AO602" s="11"/>
      <c r="AP602" s="11"/>
      <c r="AQ602" s="11"/>
      <c r="AR602" s="11"/>
    </row>
    <row r="603" spans="2:44" ht="75" customHeight="1">
      <c r="B603" s="2">
        <v>444</v>
      </c>
      <c r="C603" s="35" t="s">
        <v>125</v>
      </c>
      <c r="D603" s="36"/>
      <c r="E603" s="2" t="s">
        <v>1674</v>
      </c>
      <c r="F603" s="109" t="s">
        <v>1877</v>
      </c>
      <c r="G603" s="109" t="s">
        <v>7</v>
      </c>
      <c r="H603" s="109" t="s">
        <v>410</v>
      </c>
      <c r="I603" s="2">
        <v>1997</v>
      </c>
      <c r="J603" s="37">
        <v>14</v>
      </c>
      <c r="K603" s="37">
        <v>25</v>
      </c>
      <c r="L603" s="38">
        <f t="shared" ref="L603" si="721">J603*K603</f>
        <v>350</v>
      </c>
      <c r="M603" s="39">
        <f t="shared" ref="M603" si="722">L603/10.76</f>
        <v>32.527881040892197</v>
      </c>
      <c r="N603" s="38">
        <v>750</v>
      </c>
      <c r="O603" s="2">
        <v>11088</v>
      </c>
      <c r="P603" s="39">
        <f t="shared" ref="P603" si="723">M603*AG603</f>
        <v>385065.05576208181</v>
      </c>
      <c r="Q603" s="51">
        <v>0.85</v>
      </c>
      <c r="R603" s="39">
        <v>1</v>
      </c>
      <c r="S603" s="39">
        <f t="shared" ref="S603" si="724">M603*AG603*Q603*R603</f>
        <v>327305.29739776952</v>
      </c>
      <c r="T603" s="129">
        <v>0.75</v>
      </c>
      <c r="U603" s="39">
        <f t="shared" ref="U603" si="725">S603/1000*T603</f>
        <v>245.47897304832716</v>
      </c>
      <c r="V603" s="2">
        <v>30</v>
      </c>
      <c r="W603" s="2">
        <v>30</v>
      </c>
      <c r="X603" s="2">
        <v>200</v>
      </c>
      <c r="Y603" s="196">
        <f t="shared" ref="Y603:Y608" si="726">U603+V603+W603+X603</f>
        <v>505.47897304832713</v>
      </c>
      <c r="Z603" s="38"/>
      <c r="AA603" s="38"/>
      <c r="AB603" s="38"/>
      <c r="AC603" s="38"/>
      <c r="AD603" s="38"/>
      <c r="AE603" s="176" t="s">
        <v>1676</v>
      </c>
      <c r="AF603" s="182"/>
      <c r="AG603" s="9">
        <f t="shared" ref="AG603" si="727">SUM(N603:O603)</f>
        <v>11838</v>
      </c>
      <c r="AH603" s="13">
        <f t="shared" ref="AH603:AH608" si="728">V603+0</f>
        <v>30</v>
      </c>
      <c r="AI603" s="13">
        <f t="shared" ref="AI603" si="729">U603+0</f>
        <v>245.47897304832716</v>
      </c>
      <c r="AJ603" s="9">
        <f t="shared" ref="AJ603" si="730">V603+0</f>
        <v>30</v>
      </c>
      <c r="AK603" s="9">
        <f t="shared" ref="AK603:AK608" si="731">V603+0</f>
        <v>30</v>
      </c>
      <c r="AL603" s="9">
        <f t="shared" ref="AL603:AL608" si="732">X603+0</f>
        <v>200</v>
      </c>
      <c r="AM603" s="13">
        <f t="shared" ref="AM603" si="733">AI603+AJ603+AK603+AL603</f>
        <v>505.47897304832713</v>
      </c>
      <c r="AN603" s="9"/>
      <c r="AO603" s="9"/>
      <c r="AP603" s="9"/>
      <c r="AQ603" s="9"/>
      <c r="AR603" s="9"/>
    </row>
    <row r="604" spans="2:44" ht="75" customHeight="1">
      <c r="B604" s="2"/>
      <c r="C604" s="35" t="s">
        <v>125</v>
      </c>
      <c r="D604" s="36"/>
      <c r="E604" s="2" t="s">
        <v>1675</v>
      </c>
      <c r="F604" s="109" t="s">
        <v>1746</v>
      </c>
      <c r="G604" s="109" t="s">
        <v>1876</v>
      </c>
      <c r="H604" s="109" t="s">
        <v>1875</v>
      </c>
      <c r="I604" s="2">
        <v>2025</v>
      </c>
      <c r="J604" s="37">
        <v>13</v>
      </c>
      <c r="K604" s="37">
        <v>25</v>
      </c>
      <c r="L604" s="38">
        <f t="shared" si="643"/>
        <v>325</v>
      </c>
      <c r="M604" s="39">
        <f t="shared" si="644"/>
        <v>30.204460966542751</v>
      </c>
      <c r="N604" s="38">
        <v>750</v>
      </c>
      <c r="O604" s="2">
        <v>15708</v>
      </c>
      <c r="P604" s="39">
        <f t="shared" si="645"/>
        <v>497105.01858736057</v>
      </c>
      <c r="Q604" s="51">
        <v>1</v>
      </c>
      <c r="R604" s="39">
        <v>1</v>
      </c>
      <c r="S604" s="39">
        <f t="shared" si="646"/>
        <v>497105.01858736057</v>
      </c>
      <c r="T604" s="129">
        <v>0.85</v>
      </c>
      <c r="U604" s="39">
        <f t="shared" si="720"/>
        <v>422.5392657992565</v>
      </c>
      <c r="V604" s="2">
        <v>30</v>
      </c>
      <c r="W604" s="2">
        <v>30</v>
      </c>
      <c r="X604" s="2">
        <v>750</v>
      </c>
      <c r="Y604" s="196">
        <f t="shared" si="726"/>
        <v>1232.5392657992566</v>
      </c>
      <c r="Z604" s="38"/>
      <c r="AA604" s="38"/>
      <c r="AB604" s="38"/>
      <c r="AC604" s="38"/>
      <c r="AD604" s="38"/>
      <c r="AE604" s="176" t="s">
        <v>1676</v>
      </c>
      <c r="AF604" s="182"/>
      <c r="AG604" s="9">
        <f t="shared" si="647"/>
        <v>16458</v>
      </c>
      <c r="AH604" s="13">
        <f t="shared" si="728"/>
        <v>30</v>
      </c>
      <c r="AI604" s="13">
        <f t="shared" ref="AI604:AJ608" si="734">U604+0</f>
        <v>422.5392657992565</v>
      </c>
      <c r="AJ604" s="9">
        <f t="shared" si="734"/>
        <v>30</v>
      </c>
      <c r="AK604" s="9">
        <f t="shared" si="731"/>
        <v>30</v>
      </c>
      <c r="AL604" s="9">
        <f t="shared" si="732"/>
        <v>750</v>
      </c>
      <c r="AM604" s="13">
        <f t="shared" si="648"/>
        <v>1232.5392657992566</v>
      </c>
      <c r="AN604" s="9"/>
      <c r="AO604" s="9"/>
      <c r="AP604" s="9"/>
      <c r="AQ604" s="9"/>
      <c r="AR604" s="9"/>
    </row>
    <row r="605" spans="2:44" ht="75" customHeight="1">
      <c r="B605" s="2">
        <v>445</v>
      </c>
      <c r="C605" s="35" t="s">
        <v>125</v>
      </c>
      <c r="D605" s="36"/>
      <c r="E605" s="2">
        <v>396</v>
      </c>
      <c r="F605" s="109" t="s">
        <v>169</v>
      </c>
      <c r="G605" s="109" t="s">
        <v>810</v>
      </c>
      <c r="H605" s="109" t="s">
        <v>404</v>
      </c>
      <c r="I605" s="2">
        <v>1996</v>
      </c>
      <c r="J605" s="37">
        <v>28</v>
      </c>
      <c r="K605" s="37">
        <v>19</v>
      </c>
      <c r="L605" s="38">
        <f t="shared" si="643"/>
        <v>532</v>
      </c>
      <c r="M605" s="39">
        <f t="shared" si="644"/>
        <v>49.442379182156138</v>
      </c>
      <c r="N605" s="38">
        <v>750</v>
      </c>
      <c r="O605" s="2">
        <v>15708</v>
      </c>
      <c r="P605" s="39">
        <f t="shared" si="645"/>
        <v>813722.6765799257</v>
      </c>
      <c r="Q605" s="41">
        <v>0.7</v>
      </c>
      <c r="R605" s="39">
        <v>1</v>
      </c>
      <c r="S605" s="39">
        <f t="shared" si="646"/>
        <v>569605.87360594794</v>
      </c>
      <c r="T605" s="129">
        <v>0.85</v>
      </c>
      <c r="U605" s="39">
        <f t="shared" si="720"/>
        <v>484.16499256505574</v>
      </c>
      <c r="V605" s="2">
        <v>30</v>
      </c>
      <c r="W605" s="2">
        <v>30</v>
      </c>
      <c r="X605" s="2">
        <v>200</v>
      </c>
      <c r="Y605" s="196">
        <f t="shared" si="726"/>
        <v>744.16499256505574</v>
      </c>
      <c r="Z605" s="38"/>
      <c r="AA605" s="38"/>
      <c r="AB605" s="38"/>
      <c r="AC605" s="38"/>
      <c r="AD605" s="38"/>
      <c r="AE605" s="175"/>
      <c r="AF605" s="182"/>
      <c r="AG605" s="10">
        <f t="shared" si="647"/>
        <v>16458</v>
      </c>
      <c r="AH605" s="16">
        <f t="shared" si="728"/>
        <v>30</v>
      </c>
      <c r="AI605" s="16">
        <f t="shared" si="734"/>
        <v>484.16499256505574</v>
      </c>
      <c r="AJ605" s="10">
        <f t="shared" si="734"/>
        <v>30</v>
      </c>
      <c r="AK605" s="10">
        <f t="shared" si="731"/>
        <v>30</v>
      </c>
      <c r="AL605" s="10">
        <f t="shared" si="732"/>
        <v>200</v>
      </c>
      <c r="AM605" s="16">
        <f t="shared" si="648"/>
        <v>744.16499256505574</v>
      </c>
    </row>
    <row r="606" spans="2:44" ht="75" customHeight="1">
      <c r="B606" s="2">
        <v>446</v>
      </c>
      <c r="C606" s="35" t="s">
        <v>125</v>
      </c>
      <c r="D606" s="36"/>
      <c r="E606" s="36" t="s">
        <v>150</v>
      </c>
      <c r="F606" s="109" t="s">
        <v>811</v>
      </c>
      <c r="G606" s="109" t="s">
        <v>7</v>
      </c>
      <c r="H606" s="109" t="s">
        <v>411</v>
      </c>
      <c r="I606" s="2">
        <v>2008</v>
      </c>
      <c r="J606" s="47">
        <v>8.5</v>
      </c>
      <c r="K606" s="37">
        <v>15</v>
      </c>
      <c r="L606" s="38">
        <f t="shared" si="643"/>
        <v>127.5</v>
      </c>
      <c r="M606" s="39">
        <f t="shared" si="644"/>
        <v>11.849442379182156</v>
      </c>
      <c r="N606" s="38">
        <v>750</v>
      </c>
      <c r="O606" s="2">
        <v>15708</v>
      </c>
      <c r="P606" s="39">
        <f t="shared" si="645"/>
        <v>195018.12267657992</v>
      </c>
      <c r="Q606" s="41">
        <v>0.8</v>
      </c>
      <c r="R606" s="39">
        <v>1</v>
      </c>
      <c r="S606" s="39">
        <f t="shared" si="646"/>
        <v>156014.49814126393</v>
      </c>
      <c r="T606" s="129">
        <v>0.85</v>
      </c>
      <c r="U606" s="39">
        <f t="shared" si="720"/>
        <v>132.61232342007435</v>
      </c>
      <c r="V606" s="2">
        <v>20</v>
      </c>
      <c r="W606" s="2">
        <v>20</v>
      </c>
      <c r="X606" s="2">
        <v>200</v>
      </c>
      <c r="Y606" s="196">
        <f t="shared" si="726"/>
        <v>372.61232342007435</v>
      </c>
      <c r="Z606" s="38"/>
      <c r="AA606" s="38"/>
      <c r="AB606" s="38"/>
      <c r="AC606" s="38"/>
      <c r="AD606" s="38"/>
      <c r="AE606" s="175"/>
      <c r="AF606" s="185"/>
      <c r="AG606" s="14">
        <f t="shared" si="647"/>
        <v>16458</v>
      </c>
      <c r="AH606" s="15">
        <f t="shared" si="728"/>
        <v>20</v>
      </c>
      <c r="AI606" s="15">
        <f t="shared" si="734"/>
        <v>132.61232342007435</v>
      </c>
      <c r="AJ606" s="14">
        <f t="shared" si="734"/>
        <v>20</v>
      </c>
      <c r="AK606" s="14">
        <f t="shared" si="731"/>
        <v>20</v>
      </c>
      <c r="AL606" s="14">
        <f t="shared" si="732"/>
        <v>200</v>
      </c>
      <c r="AM606" s="15">
        <f t="shared" si="648"/>
        <v>372.61232342007435</v>
      </c>
      <c r="AN606" s="14"/>
      <c r="AO606" s="14"/>
      <c r="AP606" s="14"/>
      <c r="AQ606" s="14"/>
      <c r="AR606" s="14"/>
    </row>
    <row r="607" spans="2:44" ht="75" customHeight="1">
      <c r="B607" s="2">
        <v>447</v>
      </c>
      <c r="C607" s="35" t="s">
        <v>125</v>
      </c>
      <c r="D607" s="36"/>
      <c r="E607" s="36" t="s">
        <v>151</v>
      </c>
      <c r="F607" s="109" t="s">
        <v>812</v>
      </c>
      <c r="G607" s="109" t="s">
        <v>7</v>
      </c>
      <c r="H607" s="109" t="s">
        <v>412</v>
      </c>
      <c r="I607" s="2">
        <v>2008</v>
      </c>
      <c r="J607" s="47">
        <v>8.5</v>
      </c>
      <c r="K607" s="37">
        <v>15</v>
      </c>
      <c r="L607" s="38">
        <f t="shared" si="643"/>
        <v>127.5</v>
      </c>
      <c r="M607" s="39">
        <f t="shared" si="644"/>
        <v>11.849442379182156</v>
      </c>
      <c r="N607" s="38">
        <v>750</v>
      </c>
      <c r="O607" s="2">
        <v>15708</v>
      </c>
      <c r="P607" s="39">
        <f t="shared" si="645"/>
        <v>195018.12267657992</v>
      </c>
      <c r="Q607" s="41">
        <v>0.8</v>
      </c>
      <c r="R607" s="39">
        <v>1</v>
      </c>
      <c r="S607" s="39">
        <f t="shared" si="646"/>
        <v>156014.49814126393</v>
      </c>
      <c r="T607" s="129">
        <v>0.85</v>
      </c>
      <c r="U607" s="39">
        <f t="shared" si="720"/>
        <v>132.61232342007435</v>
      </c>
      <c r="V607" s="2">
        <v>20</v>
      </c>
      <c r="W607" s="2">
        <v>20</v>
      </c>
      <c r="X607" s="2">
        <v>0</v>
      </c>
      <c r="Y607" s="196">
        <f t="shared" si="726"/>
        <v>172.61232342007435</v>
      </c>
      <c r="Z607" s="38"/>
      <c r="AA607" s="38"/>
      <c r="AB607" s="38"/>
      <c r="AC607" s="38"/>
      <c r="AD607" s="38"/>
      <c r="AE607" s="175"/>
      <c r="AF607" s="182"/>
      <c r="AG607" s="10">
        <f t="shared" si="647"/>
        <v>16458</v>
      </c>
      <c r="AH607" s="16">
        <f t="shared" si="728"/>
        <v>20</v>
      </c>
      <c r="AI607" s="16">
        <f t="shared" si="734"/>
        <v>132.61232342007435</v>
      </c>
      <c r="AJ607" s="10">
        <f t="shared" si="734"/>
        <v>20</v>
      </c>
      <c r="AK607" s="10">
        <f t="shared" si="731"/>
        <v>20</v>
      </c>
      <c r="AL607" s="10">
        <f t="shared" si="732"/>
        <v>0</v>
      </c>
      <c r="AM607" s="16">
        <f t="shared" si="648"/>
        <v>172.61232342007435</v>
      </c>
    </row>
    <row r="608" spans="2:44" ht="75" customHeight="1">
      <c r="B608" s="2">
        <v>448</v>
      </c>
      <c r="C608" s="35" t="s">
        <v>125</v>
      </c>
      <c r="D608" s="36"/>
      <c r="E608" s="2">
        <v>398</v>
      </c>
      <c r="F608" s="109" t="s">
        <v>38</v>
      </c>
      <c r="G608" s="109" t="s">
        <v>9</v>
      </c>
      <c r="H608" s="109" t="s">
        <v>206</v>
      </c>
      <c r="I608" s="2">
        <v>1989</v>
      </c>
      <c r="J608" s="37">
        <v>25</v>
      </c>
      <c r="K608" s="37">
        <v>30</v>
      </c>
      <c r="L608" s="38">
        <f t="shared" si="643"/>
        <v>750</v>
      </c>
      <c r="M608" s="39">
        <f t="shared" si="644"/>
        <v>69.702602230483279</v>
      </c>
      <c r="N608" s="81">
        <v>750</v>
      </c>
      <c r="O608" s="2">
        <v>0</v>
      </c>
      <c r="P608" s="39">
        <f t="shared" si="645"/>
        <v>52276.951672862459</v>
      </c>
      <c r="Q608" s="45">
        <v>1</v>
      </c>
      <c r="R608" s="39">
        <v>1</v>
      </c>
      <c r="S608" s="39">
        <f t="shared" si="646"/>
        <v>52276.951672862459</v>
      </c>
      <c r="T608" s="129">
        <v>0</v>
      </c>
      <c r="U608" s="39">
        <f t="shared" si="720"/>
        <v>0</v>
      </c>
      <c r="V608" s="2">
        <v>0</v>
      </c>
      <c r="W608" s="2">
        <v>0</v>
      </c>
      <c r="X608" s="2">
        <v>0</v>
      </c>
      <c r="Y608" s="196">
        <f t="shared" si="726"/>
        <v>0</v>
      </c>
      <c r="Z608" s="38"/>
      <c r="AA608" s="38"/>
      <c r="AB608" s="38"/>
      <c r="AC608" s="38"/>
      <c r="AD608" s="38"/>
      <c r="AE608" s="175"/>
      <c r="AF608" s="185"/>
      <c r="AG608" s="14">
        <f t="shared" si="647"/>
        <v>750</v>
      </c>
      <c r="AH608" s="15">
        <f t="shared" si="728"/>
        <v>0</v>
      </c>
      <c r="AI608" s="15">
        <f t="shared" si="734"/>
        <v>0</v>
      </c>
      <c r="AJ608" s="14">
        <f t="shared" si="734"/>
        <v>0</v>
      </c>
      <c r="AK608" s="14">
        <f t="shared" si="731"/>
        <v>0</v>
      </c>
      <c r="AL608" s="14">
        <f t="shared" si="732"/>
        <v>0</v>
      </c>
      <c r="AM608" s="15">
        <f t="shared" si="648"/>
        <v>0</v>
      </c>
      <c r="AN608" s="14"/>
      <c r="AO608" s="14"/>
      <c r="AP608" s="14"/>
      <c r="AQ608" s="14"/>
      <c r="AR608" s="14"/>
    </row>
    <row r="609" spans="2:44" ht="75" customHeight="1">
      <c r="B609" s="259" t="s">
        <v>915</v>
      </c>
      <c r="C609" s="259"/>
      <c r="D609" s="259"/>
      <c r="E609" s="259"/>
      <c r="F609" s="259"/>
      <c r="G609" s="259"/>
      <c r="H609" s="259"/>
      <c r="I609" s="259"/>
      <c r="J609" s="259"/>
      <c r="K609" s="259"/>
      <c r="L609" s="259"/>
      <c r="M609" s="259"/>
      <c r="N609" s="259"/>
      <c r="O609" s="259"/>
      <c r="P609" s="259"/>
      <c r="Q609" s="259"/>
      <c r="R609" s="259"/>
      <c r="S609" s="259"/>
      <c r="T609" s="129"/>
      <c r="U609" s="39">
        <f>SUM(U604:U608)</f>
        <v>1171.9289052044608</v>
      </c>
      <c r="V609" s="81">
        <f>SUM(V604:V608)</f>
        <v>100</v>
      </c>
      <c r="W609" s="81">
        <f>SUM(W604:W608)</f>
        <v>100</v>
      </c>
      <c r="X609" s="81">
        <f>SUM(X604:X608)</f>
        <v>1150</v>
      </c>
      <c r="Y609" s="196">
        <f>SUM(Y604:Y608)</f>
        <v>2521.9289052044614</v>
      </c>
      <c r="Z609" s="38"/>
      <c r="AA609" s="38"/>
      <c r="AB609" s="38"/>
      <c r="AC609" s="38"/>
      <c r="AD609" s="38"/>
      <c r="AE609" s="175"/>
      <c r="AF609" s="184"/>
      <c r="AG609" s="11"/>
      <c r="AH609" s="12"/>
      <c r="AI609" s="12">
        <f>तेरीज!D94+0</f>
        <v>1171.9289052044608</v>
      </c>
      <c r="AJ609" s="11"/>
      <c r="AK609" s="11"/>
      <c r="AL609" s="11"/>
      <c r="AM609" s="12"/>
      <c r="AN609" s="11"/>
      <c r="AO609" s="11"/>
      <c r="AP609" s="11"/>
      <c r="AQ609" s="11"/>
      <c r="AR609" s="11"/>
    </row>
    <row r="610" spans="2:44" ht="75" customHeight="1">
      <c r="B610" s="2">
        <v>449</v>
      </c>
      <c r="C610" s="35" t="s">
        <v>125</v>
      </c>
      <c r="D610" s="36"/>
      <c r="E610" s="2">
        <v>399</v>
      </c>
      <c r="F610" s="109" t="s">
        <v>169</v>
      </c>
      <c r="G610" s="109" t="s">
        <v>813</v>
      </c>
      <c r="H610" s="109" t="s">
        <v>413</v>
      </c>
      <c r="I610" s="2">
        <v>2017</v>
      </c>
      <c r="J610" s="37">
        <v>26</v>
      </c>
      <c r="K610" s="37">
        <v>11</v>
      </c>
      <c r="L610" s="38">
        <f t="shared" si="643"/>
        <v>286</v>
      </c>
      <c r="M610" s="39">
        <f t="shared" si="644"/>
        <v>26.57992565055762</v>
      </c>
      <c r="N610" s="38">
        <v>750</v>
      </c>
      <c r="O610" s="2">
        <v>15708</v>
      </c>
      <c r="P610" s="39">
        <f t="shared" si="645"/>
        <v>437452.41635687731</v>
      </c>
      <c r="Q610" s="41">
        <v>1</v>
      </c>
      <c r="R610" s="39">
        <v>1</v>
      </c>
      <c r="S610" s="39">
        <f t="shared" si="646"/>
        <v>437452.41635687731</v>
      </c>
      <c r="T610" s="129">
        <v>0.85</v>
      </c>
      <c r="U610" s="39">
        <f t="shared" si="720"/>
        <v>371.83455390334569</v>
      </c>
      <c r="V610" s="2">
        <v>20</v>
      </c>
      <c r="W610" s="2">
        <v>20</v>
      </c>
      <c r="X610" s="2">
        <v>200</v>
      </c>
      <c r="Y610" s="196">
        <f>U610+V610+W610+X610</f>
        <v>611.83455390334575</v>
      </c>
      <c r="Z610" s="38"/>
      <c r="AA610" s="38"/>
      <c r="AB610" s="38"/>
      <c r="AC610" s="38"/>
      <c r="AD610" s="38"/>
      <c r="AE610" s="175"/>
      <c r="AF610" s="182"/>
      <c r="AG610" s="9">
        <f t="shared" si="647"/>
        <v>16458</v>
      </c>
      <c r="AH610" s="13">
        <f>V610+0</f>
        <v>20</v>
      </c>
      <c r="AI610" s="13">
        <f>U610+0</f>
        <v>371.83455390334569</v>
      </c>
      <c r="AJ610" s="9">
        <f>V610+0</f>
        <v>20</v>
      </c>
      <c r="AK610" s="9">
        <f>V610+0</f>
        <v>20</v>
      </c>
      <c r="AL610" s="9">
        <f>X610+0</f>
        <v>200</v>
      </c>
      <c r="AM610" s="13">
        <f t="shared" si="648"/>
        <v>611.83455390334575</v>
      </c>
      <c r="AN610" s="9"/>
      <c r="AO610" s="9"/>
      <c r="AP610" s="9"/>
      <c r="AQ610" s="9"/>
      <c r="AR610" s="9"/>
    </row>
    <row r="611" spans="2:44" ht="75" customHeight="1">
      <c r="B611" s="2">
        <v>450</v>
      </c>
      <c r="C611" s="35" t="s">
        <v>125</v>
      </c>
      <c r="D611" s="36"/>
      <c r="E611" s="2">
        <v>400</v>
      </c>
      <c r="F611" s="109" t="s">
        <v>814</v>
      </c>
      <c r="G611" s="109" t="s">
        <v>7</v>
      </c>
      <c r="H611" s="109" t="s">
        <v>265</v>
      </c>
      <c r="I611" s="2">
        <v>2001</v>
      </c>
      <c r="J611" s="37">
        <v>10</v>
      </c>
      <c r="K611" s="37">
        <v>21</v>
      </c>
      <c r="L611" s="38">
        <f t="shared" si="643"/>
        <v>210</v>
      </c>
      <c r="M611" s="39">
        <f t="shared" si="644"/>
        <v>19.516728624535315</v>
      </c>
      <c r="N611" s="38">
        <v>750</v>
      </c>
      <c r="O611" s="2">
        <v>11088</v>
      </c>
      <c r="P611" s="39">
        <f t="shared" si="645"/>
        <v>321206.31970260222</v>
      </c>
      <c r="Q611" s="41">
        <v>0.85</v>
      </c>
      <c r="R611" s="39">
        <v>1</v>
      </c>
      <c r="S611" s="39">
        <f t="shared" si="646"/>
        <v>273025.3717472119</v>
      </c>
      <c r="T611" s="129">
        <v>0.75</v>
      </c>
      <c r="U611" s="39">
        <f t="shared" ref="U611" si="735">S611/1000*T611</f>
        <v>204.76902881040894</v>
      </c>
      <c r="V611" s="2">
        <v>20</v>
      </c>
      <c r="W611" s="2">
        <v>20</v>
      </c>
      <c r="X611" s="2">
        <v>200</v>
      </c>
      <c r="Y611" s="196">
        <f>U611+V611+W611+X611</f>
        <v>444.76902881040894</v>
      </c>
      <c r="Z611" s="38"/>
      <c r="AA611" s="38"/>
      <c r="AB611" s="38"/>
      <c r="AC611" s="38"/>
      <c r="AD611" s="38"/>
      <c r="AE611" s="175"/>
      <c r="AF611" s="185"/>
      <c r="AG611" s="14">
        <f>SUM(N605:O605)</f>
        <v>16458</v>
      </c>
      <c r="AH611" s="15">
        <f>V605+0</f>
        <v>30</v>
      </c>
      <c r="AI611" s="15">
        <f>U605+0</f>
        <v>484.16499256505574</v>
      </c>
      <c r="AJ611" s="14">
        <f>V605+0</f>
        <v>30</v>
      </c>
      <c r="AK611" s="14">
        <f>V605+0</f>
        <v>30</v>
      </c>
      <c r="AL611" s="14">
        <f>X605+0</f>
        <v>200</v>
      </c>
      <c r="AM611" s="15">
        <f>AI605+AJ605+AK605+AL605</f>
        <v>744.16499256505574</v>
      </c>
      <c r="AN611" s="14"/>
      <c r="AO611" s="14"/>
      <c r="AP611" s="14"/>
      <c r="AQ611" s="14"/>
      <c r="AR611" s="14"/>
    </row>
    <row r="612" spans="2:44" ht="75" customHeight="1">
      <c r="B612" s="2">
        <v>451</v>
      </c>
      <c r="C612" s="35" t="s">
        <v>125</v>
      </c>
      <c r="D612" s="36"/>
      <c r="E612" s="2">
        <v>401</v>
      </c>
      <c r="F612" s="109" t="s">
        <v>815</v>
      </c>
      <c r="G612" s="109" t="s">
        <v>7</v>
      </c>
      <c r="H612" s="109" t="s">
        <v>265</v>
      </c>
      <c r="I612" s="2">
        <v>1998</v>
      </c>
      <c r="J612" s="37">
        <v>10</v>
      </c>
      <c r="K612" s="37">
        <v>18</v>
      </c>
      <c r="L612" s="38">
        <f t="shared" ref="L612:L697" si="736">J612*K612</f>
        <v>180</v>
      </c>
      <c r="M612" s="39">
        <f t="shared" ref="M612:M697" si="737">L612/10.76</f>
        <v>16.728624535315987</v>
      </c>
      <c r="N612" s="38">
        <v>750</v>
      </c>
      <c r="O612" s="2">
        <v>11088</v>
      </c>
      <c r="P612" s="39">
        <f t="shared" ref="P612:P697" si="738">M612*AG612</f>
        <v>198033.45724907066</v>
      </c>
      <c r="Q612" s="41">
        <v>0.85</v>
      </c>
      <c r="R612" s="39">
        <v>1</v>
      </c>
      <c r="S612" s="39">
        <f t="shared" ref="S612:S697" si="739">M612*AG612*Q612*R612</f>
        <v>168328.43866171007</v>
      </c>
      <c r="T612" s="129">
        <v>0.75</v>
      </c>
      <c r="U612" s="39">
        <f t="shared" si="720"/>
        <v>126.24632899628256</v>
      </c>
      <c r="V612" s="2">
        <v>20</v>
      </c>
      <c r="W612" s="2">
        <v>20</v>
      </c>
      <c r="X612" s="2">
        <v>200</v>
      </c>
      <c r="Y612" s="196">
        <f>U612+V612+W612+X612</f>
        <v>366.24632899628256</v>
      </c>
      <c r="Z612" s="38"/>
      <c r="AA612" s="38"/>
      <c r="AB612" s="38"/>
      <c r="AC612" s="38"/>
      <c r="AD612" s="38"/>
      <c r="AE612" s="175"/>
      <c r="AF612" s="185"/>
      <c r="AG612" s="14">
        <f t="shared" ref="AG612:AG697" si="740">SUM(N612:O612)</f>
        <v>11838</v>
      </c>
      <c r="AH612" s="15">
        <f>V612+0</f>
        <v>20</v>
      </c>
      <c r="AI612" s="15">
        <f>U612+0</f>
        <v>126.24632899628256</v>
      </c>
      <c r="AJ612" s="14">
        <f>V612+0</f>
        <v>20</v>
      </c>
      <c r="AK612" s="14">
        <f>V612+0</f>
        <v>20</v>
      </c>
      <c r="AL612" s="14">
        <f>X612+0</f>
        <v>200</v>
      </c>
      <c r="AM612" s="15">
        <f t="shared" ref="AM612:AM697" si="741">AI612+AJ612+AK612+AL612</f>
        <v>366.24632899628256</v>
      </c>
      <c r="AN612" s="14"/>
      <c r="AO612" s="14"/>
      <c r="AP612" s="14"/>
      <c r="AQ612" s="14"/>
      <c r="AR612" s="14"/>
    </row>
    <row r="613" spans="2:44" ht="54.6" customHeight="1">
      <c r="B613" s="2">
        <v>452</v>
      </c>
      <c r="C613" s="35" t="s">
        <v>125</v>
      </c>
      <c r="D613" s="36"/>
      <c r="E613" s="2">
        <v>402</v>
      </c>
      <c r="F613" s="109" t="s">
        <v>182</v>
      </c>
      <c r="G613" s="109" t="s">
        <v>7</v>
      </c>
      <c r="H613" s="109" t="s">
        <v>222</v>
      </c>
      <c r="I613" s="2">
        <v>1986</v>
      </c>
      <c r="J613" s="37">
        <v>50</v>
      </c>
      <c r="K613" s="37">
        <v>38</v>
      </c>
      <c r="L613" s="38">
        <f t="shared" si="736"/>
        <v>1900</v>
      </c>
      <c r="M613" s="39">
        <f t="shared" si="737"/>
        <v>176.57992565055761</v>
      </c>
      <c r="N613" s="81">
        <v>750</v>
      </c>
      <c r="O613" s="2">
        <v>0</v>
      </c>
      <c r="P613" s="39">
        <f t="shared" si="738"/>
        <v>132434.94423791821</v>
      </c>
      <c r="Q613" s="45">
        <v>1</v>
      </c>
      <c r="R613" s="39">
        <v>1</v>
      </c>
      <c r="S613" s="39">
        <f t="shared" si="739"/>
        <v>132434.94423791821</v>
      </c>
      <c r="T613" s="129">
        <v>0</v>
      </c>
      <c r="U613" s="39">
        <f t="shared" si="720"/>
        <v>0</v>
      </c>
      <c r="V613" s="2">
        <v>0</v>
      </c>
      <c r="W613" s="2">
        <v>0</v>
      </c>
      <c r="X613" s="2">
        <v>0</v>
      </c>
      <c r="Y613" s="196">
        <f>U613+V613+W613+X613</f>
        <v>0</v>
      </c>
      <c r="Z613" s="38"/>
      <c r="AA613" s="38"/>
      <c r="AB613" s="38"/>
      <c r="AC613" s="38"/>
      <c r="AD613" s="38"/>
      <c r="AE613" s="175"/>
      <c r="AF613" s="185"/>
      <c r="AG613" s="14">
        <f t="shared" si="740"/>
        <v>750</v>
      </c>
      <c r="AH613" s="15">
        <f>V613+0</f>
        <v>0</v>
      </c>
      <c r="AI613" s="15">
        <f>U613+0</f>
        <v>0</v>
      </c>
      <c r="AJ613" s="14">
        <f>V613+0</f>
        <v>0</v>
      </c>
      <c r="AK613" s="14">
        <f>V613+0</f>
        <v>0</v>
      </c>
      <c r="AL613" s="14">
        <f>X613+0</f>
        <v>0</v>
      </c>
      <c r="AM613" s="15">
        <f t="shared" si="741"/>
        <v>0</v>
      </c>
      <c r="AN613" s="14"/>
      <c r="AO613" s="14"/>
      <c r="AP613" s="14"/>
      <c r="AQ613" s="14"/>
      <c r="AR613" s="14"/>
    </row>
    <row r="614" spans="2:44" ht="75" customHeight="1">
      <c r="B614" s="2">
        <v>453</v>
      </c>
      <c r="C614" s="35" t="s">
        <v>125</v>
      </c>
      <c r="D614" s="36"/>
      <c r="E614" s="2" t="s">
        <v>1483</v>
      </c>
      <c r="F614" s="109" t="s">
        <v>1449</v>
      </c>
      <c r="G614" s="109" t="s">
        <v>7</v>
      </c>
      <c r="H614" s="109" t="s">
        <v>414</v>
      </c>
      <c r="I614" s="2">
        <v>2001</v>
      </c>
      <c r="J614" s="37">
        <v>10</v>
      </c>
      <c r="K614" s="37">
        <v>18</v>
      </c>
      <c r="L614" s="38">
        <f t="shared" ref="L614" si="742">J614*K614</f>
        <v>180</v>
      </c>
      <c r="M614" s="39">
        <f t="shared" ref="M614" si="743">L614/10.76</f>
        <v>16.728624535315987</v>
      </c>
      <c r="N614" s="38">
        <v>750</v>
      </c>
      <c r="O614" s="2">
        <v>11088</v>
      </c>
      <c r="P614" s="39">
        <f t="shared" ref="P614" si="744">M614*AG614</f>
        <v>198033.45724907066</v>
      </c>
      <c r="Q614" s="41">
        <v>0.9</v>
      </c>
      <c r="R614" s="39">
        <v>1</v>
      </c>
      <c r="S614" s="39">
        <f t="shared" ref="S614" si="745">M614*AG614*Q614*R614</f>
        <v>178230.1115241636</v>
      </c>
      <c r="T614" s="129">
        <v>0.75</v>
      </c>
      <c r="U614" s="39">
        <f t="shared" ref="U614" si="746">S614/1000*T614</f>
        <v>133.67258364312269</v>
      </c>
      <c r="V614" s="2">
        <v>20</v>
      </c>
      <c r="W614" s="2">
        <v>20</v>
      </c>
      <c r="X614" s="2">
        <v>200</v>
      </c>
      <c r="Y614" s="196">
        <f t="shared" ref="Y614" si="747">U614+V614+W614+X614</f>
        <v>373.67258364312272</v>
      </c>
      <c r="Z614" s="38"/>
      <c r="AA614" s="38"/>
      <c r="AB614" s="38"/>
      <c r="AC614" s="38"/>
      <c r="AD614" s="38"/>
      <c r="AE614" s="176" t="s">
        <v>1484</v>
      </c>
      <c r="AF614" s="185"/>
      <c r="AG614" s="14">
        <f t="shared" ref="AG614" si="748">SUM(N614:O614)</f>
        <v>11838</v>
      </c>
      <c r="AH614" s="15">
        <f t="shared" ref="AH614" si="749">V614+0</f>
        <v>20</v>
      </c>
      <c r="AI614" s="15">
        <f t="shared" ref="AI614" si="750">U614+0</f>
        <v>133.67258364312269</v>
      </c>
      <c r="AJ614" s="14">
        <f t="shared" ref="AJ614" si="751">V614+0</f>
        <v>20</v>
      </c>
      <c r="AK614" s="14">
        <f t="shared" ref="AK614" si="752">V614+0</f>
        <v>20</v>
      </c>
      <c r="AL614" s="14">
        <f t="shared" ref="AL614" si="753">X614+0</f>
        <v>200</v>
      </c>
      <c r="AM614" s="15">
        <f t="shared" ref="AM614" si="754">AI614+AJ614+AK614+AL614</f>
        <v>373.67258364312272</v>
      </c>
      <c r="AN614" s="14"/>
      <c r="AO614" s="14"/>
      <c r="AP614" s="14"/>
      <c r="AQ614" s="14"/>
      <c r="AR614" s="14"/>
    </row>
    <row r="615" spans="2:44" ht="81" customHeight="1">
      <c r="B615" s="2">
        <v>454</v>
      </c>
      <c r="C615" s="35" t="s">
        <v>125</v>
      </c>
      <c r="D615" s="36"/>
      <c r="E615" s="2" t="s">
        <v>1263</v>
      </c>
      <c r="F615" s="109" t="s">
        <v>169</v>
      </c>
      <c r="G615" s="109" t="s">
        <v>1264</v>
      </c>
      <c r="H615" s="124" t="s">
        <v>1265</v>
      </c>
      <c r="I615" s="2">
        <v>2022</v>
      </c>
      <c r="J615" s="37">
        <v>15</v>
      </c>
      <c r="K615" s="37">
        <v>18</v>
      </c>
      <c r="L615" s="38">
        <f>J615*K615</f>
        <v>270</v>
      </c>
      <c r="M615" s="39">
        <f>L615/10.76</f>
        <v>25.092936802973977</v>
      </c>
      <c r="N615" s="38">
        <v>750</v>
      </c>
      <c r="O615" s="2">
        <v>15708</v>
      </c>
      <c r="P615" s="39">
        <f>M615*AG615</f>
        <v>412979.55390334572</v>
      </c>
      <c r="Q615" s="41">
        <v>1</v>
      </c>
      <c r="R615" s="39">
        <v>1</v>
      </c>
      <c r="S615" s="39">
        <f>M615*AG615*Q615*R615</f>
        <v>412979.55390334572</v>
      </c>
      <c r="T615" s="129">
        <v>0.85</v>
      </c>
      <c r="U615" s="39">
        <f>S615/1000*T615</f>
        <v>351.03262081784385</v>
      </c>
      <c r="V615" s="2">
        <v>20</v>
      </c>
      <c r="W615" s="2">
        <v>20</v>
      </c>
      <c r="X615" s="2">
        <v>200</v>
      </c>
      <c r="Y615" s="196">
        <f>U615+V615+W615+X615</f>
        <v>591.03262081784385</v>
      </c>
      <c r="Z615" s="38"/>
      <c r="AA615" s="38"/>
      <c r="AB615" s="38"/>
      <c r="AC615" s="38"/>
      <c r="AD615" s="38"/>
      <c r="AE615" s="176" t="s">
        <v>1484</v>
      </c>
      <c r="AF615" s="185"/>
      <c r="AG615" s="14">
        <f t="shared" si="740"/>
        <v>16458</v>
      </c>
      <c r="AH615" s="15">
        <f>V615+0</f>
        <v>20</v>
      </c>
      <c r="AI615" s="15">
        <f>U615+0</f>
        <v>351.03262081784385</v>
      </c>
      <c r="AJ615" s="14">
        <f>V615+0</f>
        <v>20</v>
      </c>
      <c r="AK615" s="14">
        <f>V615+0</f>
        <v>20</v>
      </c>
      <c r="AL615" s="14">
        <f>X615+0</f>
        <v>200</v>
      </c>
      <c r="AM615" s="15">
        <f t="shared" si="741"/>
        <v>591.03262081784385</v>
      </c>
      <c r="AN615" s="14"/>
      <c r="AO615" s="14"/>
      <c r="AP615" s="14"/>
      <c r="AQ615" s="14"/>
      <c r="AR615" s="14"/>
    </row>
    <row r="616" spans="2:44" ht="75" customHeight="1">
      <c r="B616" s="259" t="s">
        <v>915</v>
      </c>
      <c r="C616" s="259"/>
      <c r="D616" s="259"/>
      <c r="E616" s="259"/>
      <c r="F616" s="259"/>
      <c r="G616" s="259"/>
      <c r="H616" s="259"/>
      <c r="I616" s="259"/>
      <c r="J616" s="259"/>
      <c r="K616" s="259"/>
      <c r="L616" s="259"/>
      <c r="M616" s="259"/>
      <c r="N616" s="259"/>
      <c r="O616" s="259"/>
      <c r="P616" s="259"/>
      <c r="Q616" s="259"/>
      <c r="R616" s="259"/>
      <c r="S616" s="259"/>
      <c r="T616" s="129"/>
      <c r="U616" s="39">
        <f>SUM(U610:U615)</f>
        <v>1187.5551161710036</v>
      </c>
      <c r="V616" s="81">
        <f>SUM(V610:V615)</f>
        <v>100</v>
      </c>
      <c r="W616" s="81">
        <f>SUM(W610:W615)</f>
        <v>100</v>
      </c>
      <c r="X616" s="81">
        <f>SUM(X610:X615)</f>
        <v>1000</v>
      </c>
      <c r="Y616" s="196">
        <f>SUM(Y610:Y615)</f>
        <v>2387.5551161710041</v>
      </c>
      <c r="Z616" s="38"/>
      <c r="AA616" s="38"/>
      <c r="AB616" s="38"/>
      <c r="AC616" s="38"/>
      <c r="AD616" s="38"/>
      <c r="AE616" s="175"/>
      <c r="AF616" s="184"/>
      <c r="AG616" s="11"/>
      <c r="AH616" s="12"/>
      <c r="AI616" s="12">
        <f>तेरीज!D95+0</f>
        <v>1187.5551161710036</v>
      </c>
      <c r="AJ616" s="11"/>
      <c r="AK616" s="11"/>
      <c r="AL616" s="11"/>
      <c r="AM616" s="12"/>
      <c r="AN616" s="11"/>
      <c r="AO616" s="11"/>
      <c r="AP616" s="11"/>
      <c r="AQ616" s="11"/>
      <c r="AR616" s="11"/>
    </row>
    <row r="617" spans="2:44" ht="75" customHeight="1">
      <c r="B617" s="2">
        <v>455</v>
      </c>
      <c r="C617" s="35" t="s">
        <v>125</v>
      </c>
      <c r="D617" s="36"/>
      <c r="E617" s="2">
        <v>405</v>
      </c>
      <c r="F617" s="109" t="s">
        <v>816</v>
      </c>
      <c r="G617" s="109" t="s">
        <v>7</v>
      </c>
      <c r="H617" s="109" t="s">
        <v>415</v>
      </c>
      <c r="I617" s="2">
        <v>1997</v>
      </c>
      <c r="J617" s="37">
        <v>21</v>
      </c>
      <c r="K617" s="37">
        <v>21</v>
      </c>
      <c r="L617" s="38">
        <f t="shared" si="736"/>
        <v>441</v>
      </c>
      <c r="M617" s="39">
        <f t="shared" si="737"/>
        <v>40.985130111524164</v>
      </c>
      <c r="N617" s="38">
        <v>750</v>
      </c>
      <c r="O617" s="2">
        <v>11088</v>
      </c>
      <c r="P617" s="39">
        <f t="shared" si="738"/>
        <v>485181.97026022302</v>
      </c>
      <c r="Q617" s="41">
        <v>0.85</v>
      </c>
      <c r="R617" s="39">
        <v>1</v>
      </c>
      <c r="S617" s="39">
        <f t="shared" si="739"/>
        <v>412404.67472118954</v>
      </c>
      <c r="T617" s="129">
        <v>0.75</v>
      </c>
      <c r="U617" s="39">
        <f t="shared" si="720"/>
        <v>309.30350604089216</v>
      </c>
      <c r="V617" s="2">
        <v>30</v>
      </c>
      <c r="W617" s="2">
        <v>30</v>
      </c>
      <c r="X617" s="2">
        <v>200</v>
      </c>
      <c r="Y617" s="196">
        <f>U617+V617+W617+X617</f>
        <v>569.30350604089222</v>
      </c>
      <c r="Z617" s="38"/>
      <c r="AA617" s="38"/>
      <c r="AB617" s="38"/>
      <c r="AC617" s="38"/>
      <c r="AD617" s="38"/>
      <c r="AE617" s="175"/>
      <c r="AF617" s="185"/>
      <c r="AG617" s="14">
        <f t="shared" si="740"/>
        <v>11838</v>
      </c>
      <c r="AH617" s="15">
        <f>V617+0</f>
        <v>30</v>
      </c>
      <c r="AI617" s="15">
        <f t="shared" ref="AI617:AJ621" si="755">U617+0</f>
        <v>309.30350604089216</v>
      </c>
      <c r="AJ617" s="14">
        <f t="shared" si="755"/>
        <v>30</v>
      </c>
      <c r="AK617" s="14">
        <f>V617+0</f>
        <v>30</v>
      </c>
      <c r="AL617" s="14">
        <f>X617+0</f>
        <v>200</v>
      </c>
      <c r="AM617" s="15">
        <f t="shared" si="741"/>
        <v>569.30350604089222</v>
      </c>
      <c r="AN617" s="14"/>
      <c r="AO617" s="14"/>
      <c r="AP617" s="14"/>
      <c r="AQ617" s="14"/>
      <c r="AR617" s="14"/>
    </row>
    <row r="618" spans="2:44" ht="75" customHeight="1">
      <c r="B618" s="2">
        <v>456</v>
      </c>
      <c r="C618" s="35" t="s">
        <v>125</v>
      </c>
      <c r="D618" s="36"/>
      <c r="E618" s="2">
        <v>406</v>
      </c>
      <c r="F618" s="109" t="s">
        <v>169</v>
      </c>
      <c r="G618" s="109" t="s">
        <v>818</v>
      </c>
      <c r="H618" s="109" t="s">
        <v>413</v>
      </c>
      <c r="I618" s="2">
        <v>2017</v>
      </c>
      <c r="J618" s="37">
        <v>18</v>
      </c>
      <c r="K618" s="37">
        <v>18</v>
      </c>
      <c r="L618" s="38">
        <f t="shared" si="736"/>
        <v>324</v>
      </c>
      <c r="M618" s="39">
        <f t="shared" si="737"/>
        <v>30.111524163568774</v>
      </c>
      <c r="N618" s="38">
        <v>750</v>
      </c>
      <c r="O618" s="2">
        <v>15708</v>
      </c>
      <c r="P618" s="39">
        <f t="shared" si="738"/>
        <v>495575.46468401491</v>
      </c>
      <c r="Q618" s="41">
        <v>1</v>
      </c>
      <c r="R618" s="39">
        <v>1</v>
      </c>
      <c r="S618" s="39">
        <f t="shared" si="739"/>
        <v>495575.46468401491</v>
      </c>
      <c r="T618" s="129">
        <v>0.85</v>
      </c>
      <c r="U618" s="39">
        <f t="shared" si="720"/>
        <v>421.23914498141266</v>
      </c>
      <c r="V618" s="2">
        <v>30</v>
      </c>
      <c r="W618" s="2">
        <v>30</v>
      </c>
      <c r="X618" s="2">
        <v>200</v>
      </c>
      <c r="Y618" s="196">
        <f>U618+V618+W618+X618</f>
        <v>681.23914498141266</v>
      </c>
      <c r="Z618" s="38"/>
      <c r="AA618" s="38"/>
      <c r="AB618" s="38"/>
      <c r="AC618" s="38"/>
      <c r="AD618" s="38"/>
      <c r="AE618" s="175"/>
      <c r="AF618" s="182"/>
      <c r="AG618" s="10">
        <f t="shared" si="740"/>
        <v>16458</v>
      </c>
      <c r="AH618" s="16">
        <f>V618+0</f>
        <v>30</v>
      </c>
      <c r="AI618" s="16">
        <f t="shared" si="755"/>
        <v>421.23914498141266</v>
      </c>
      <c r="AJ618" s="10">
        <f t="shared" si="755"/>
        <v>30</v>
      </c>
      <c r="AK618" s="10">
        <f>V618+0</f>
        <v>30</v>
      </c>
      <c r="AL618" s="10">
        <f>X618+0</f>
        <v>200</v>
      </c>
      <c r="AM618" s="16">
        <f t="shared" si="741"/>
        <v>681.23914498141266</v>
      </c>
    </row>
    <row r="619" spans="2:44" ht="75" customHeight="1">
      <c r="B619" s="2">
        <v>457</v>
      </c>
      <c r="C619" s="35" t="s">
        <v>125</v>
      </c>
      <c r="D619" s="36"/>
      <c r="E619" s="2">
        <v>407</v>
      </c>
      <c r="F619" s="109" t="s">
        <v>819</v>
      </c>
      <c r="G619" s="109" t="s">
        <v>7</v>
      </c>
      <c r="H619" s="109" t="s">
        <v>416</v>
      </c>
      <c r="I619" s="2">
        <v>2001</v>
      </c>
      <c r="J619" s="37">
        <v>37</v>
      </c>
      <c r="K619" s="37">
        <v>23</v>
      </c>
      <c r="L619" s="38">
        <f t="shared" si="736"/>
        <v>851</v>
      </c>
      <c r="M619" s="39">
        <f t="shared" si="737"/>
        <v>79.089219330855016</v>
      </c>
      <c r="N619" s="38">
        <v>750</v>
      </c>
      <c r="O619" s="2">
        <v>15708</v>
      </c>
      <c r="P619" s="39">
        <f t="shared" si="738"/>
        <v>1301650.3717472118</v>
      </c>
      <c r="Q619" s="41">
        <v>0.8</v>
      </c>
      <c r="R619" s="39">
        <v>1</v>
      </c>
      <c r="S619" s="39">
        <f t="shared" si="739"/>
        <v>1041320.2973977695</v>
      </c>
      <c r="T619" s="129">
        <v>0.85</v>
      </c>
      <c r="U619" s="39">
        <f t="shared" si="720"/>
        <v>885.12225278810411</v>
      </c>
      <c r="V619" s="2">
        <v>40</v>
      </c>
      <c r="W619" s="2">
        <v>40</v>
      </c>
      <c r="X619" s="2">
        <v>200</v>
      </c>
      <c r="Y619" s="196">
        <f>U619+V619+W619+X619</f>
        <v>1165.1222527881041</v>
      </c>
      <c r="Z619" s="38"/>
      <c r="AA619" s="38"/>
      <c r="AB619" s="38"/>
      <c r="AC619" s="38"/>
      <c r="AD619" s="38"/>
      <c r="AE619" s="175"/>
      <c r="AF619" s="182"/>
      <c r="AG619" s="10">
        <f t="shared" si="740"/>
        <v>16458</v>
      </c>
      <c r="AH619" s="16">
        <f>V619+0</f>
        <v>40</v>
      </c>
      <c r="AI619" s="16">
        <f t="shared" si="755"/>
        <v>885.12225278810411</v>
      </c>
      <c r="AJ619" s="10">
        <f t="shared" si="755"/>
        <v>40</v>
      </c>
      <c r="AK619" s="10">
        <f>V619+0</f>
        <v>40</v>
      </c>
      <c r="AL619" s="10">
        <f>X619+0</f>
        <v>200</v>
      </c>
      <c r="AM619" s="16">
        <f t="shared" si="741"/>
        <v>1165.1222527881041</v>
      </c>
    </row>
    <row r="620" spans="2:44" ht="75" customHeight="1">
      <c r="B620" s="2">
        <v>458</v>
      </c>
      <c r="C620" s="35" t="s">
        <v>125</v>
      </c>
      <c r="D620" s="36"/>
      <c r="E620" s="2">
        <v>408</v>
      </c>
      <c r="F620" s="109" t="s">
        <v>820</v>
      </c>
      <c r="G620" s="109" t="s">
        <v>7</v>
      </c>
      <c r="H620" s="109" t="s">
        <v>417</v>
      </c>
      <c r="I620" s="2">
        <v>2000</v>
      </c>
      <c r="J620" s="37">
        <v>37</v>
      </c>
      <c r="K620" s="37">
        <v>25</v>
      </c>
      <c r="L620" s="38">
        <f t="shared" si="736"/>
        <v>925</v>
      </c>
      <c r="M620" s="39">
        <f t="shared" si="737"/>
        <v>85.966542750929364</v>
      </c>
      <c r="N620" s="38">
        <v>750</v>
      </c>
      <c r="O620" s="2">
        <v>11088</v>
      </c>
      <c r="P620" s="39">
        <f t="shared" si="738"/>
        <v>1017671.9330855018</v>
      </c>
      <c r="Q620" s="41">
        <v>0.85</v>
      </c>
      <c r="R620" s="39">
        <v>1</v>
      </c>
      <c r="S620" s="39">
        <f t="shared" si="739"/>
        <v>865021.14312267653</v>
      </c>
      <c r="T620" s="129">
        <v>0.75</v>
      </c>
      <c r="U620" s="39">
        <f t="shared" si="720"/>
        <v>648.76585734200739</v>
      </c>
      <c r="V620" s="2">
        <v>40</v>
      </c>
      <c r="W620" s="2">
        <v>40</v>
      </c>
      <c r="X620" s="2">
        <v>200</v>
      </c>
      <c r="Y620" s="196">
        <f>U620+V620+W620+X620</f>
        <v>928.76585734200739</v>
      </c>
      <c r="Z620" s="38"/>
      <c r="AA620" s="38"/>
      <c r="AB620" s="38"/>
      <c r="AC620" s="38"/>
      <c r="AD620" s="38"/>
      <c r="AE620" s="175"/>
      <c r="AF620" s="182"/>
      <c r="AG620" s="10">
        <f t="shared" si="740"/>
        <v>11838</v>
      </c>
      <c r="AH620" s="16">
        <f>V620+0</f>
        <v>40</v>
      </c>
      <c r="AI620" s="16">
        <f t="shared" si="755"/>
        <v>648.76585734200739</v>
      </c>
      <c r="AJ620" s="10">
        <f t="shared" si="755"/>
        <v>40</v>
      </c>
      <c r="AK620" s="10">
        <f>V620+0</f>
        <v>40</v>
      </c>
      <c r="AL620" s="10">
        <f>X620+0</f>
        <v>200</v>
      </c>
      <c r="AM620" s="16">
        <f t="shared" si="741"/>
        <v>928.76585734200739</v>
      </c>
    </row>
    <row r="621" spans="2:44" ht="75" customHeight="1">
      <c r="B621" s="2">
        <v>459</v>
      </c>
      <c r="C621" s="35" t="s">
        <v>125</v>
      </c>
      <c r="D621" s="36"/>
      <c r="E621" s="2">
        <v>409</v>
      </c>
      <c r="F621" s="109" t="s">
        <v>161</v>
      </c>
      <c r="G621" s="109" t="s">
        <v>817</v>
      </c>
      <c r="H621" s="109" t="s">
        <v>418</v>
      </c>
      <c r="I621" s="2">
        <v>2017</v>
      </c>
      <c r="J621" s="37">
        <v>30</v>
      </c>
      <c r="K621" s="37">
        <v>23</v>
      </c>
      <c r="L621" s="38">
        <f t="shared" si="736"/>
        <v>690</v>
      </c>
      <c r="M621" s="39">
        <f t="shared" si="737"/>
        <v>64.126394052044617</v>
      </c>
      <c r="N621" s="38">
        <v>750</v>
      </c>
      <c r="O621" s="2">
        <v>15708</v>
      </c>
      <c r="P621" s="39">
        <f t="shared" si="738"/>
        <v>1055392.1933085504</v>
      </c>
      <c r="Q621" s="41">
        <v>1</v>
      </c>
      <c r="R621" s="39">
        <v>1</v>
      </c>
      <c r="S621" s="39">
        <f t="shared" si="739"/>
        <v>1055392.1933085504</v>
      </c>
      <c r="T621" s="129">
        <v>0.85</v>
      </c>
      <c r="U621" s="39">
        <f t="shared" si="720"/>
        <v>897.08336431226769</v>
      </c>
      <c r="V621" s="2">
        <v>30</v>
      </c>
      <c r="W621" s="2">
        <v>30</v>
      </c>
      <c r="X621" s="2">
        <v>200</v>
      </c>
      <c r="Y621" s="196">
        <f>U621+V621+W621+X621</f>
        <v>1157.0833643122678</v>
      </c>
      <c r="Z621" s="38"/>
      <c r="AA621" s="38"/>
      <c r="AB621" s="38"/>
      <c r="AC621" s="38"/>
      <c r="AD621" s="38"/>
      <c r="AE621" s="175"/>
      <c r="AF621" s="182"/>
      <c r="AG621" s="10">
        <f t="shared" si="740"/>
        <v>16458</v>
      </c>
      <c r="AH621" s="16">
        <f>V621+0</f>
        <v>30</v>
      </c>
      <c r="AI621" s="16">
        <f t="shared" si="755"/>
        <v>897.08336431226769</v>
      </c>
      <c r="AJ621" s="10">
        <f t="shared" si="755"/>
        <v>30</v>
      </c>
      <c r="AK621" s="10">
        <f>V621+0</f>
        <v>30</v>
      </c>
      <c r="AL621" s="10">
        <f>X621+0</f>
        <v>200</v>
      </c>
      <c r="AM621" s="16">
        <f t="shared" si="741"/>
        <v>1157.0833643122678</v>
      </c>
    </row>
    <row r="622" spans="2:44" ht="75" customHeight="1">
      <c r="B622" s="259" t="s">
        <v>915</v>
      </c>
      <c r="C622" s="259"/>
      <c r="D622" s="259"/>
      <c r="E622" s="259"/>
      <c r="F622" s="259"/>
      <c r="G622" s="259"/>
      <c r="H622" s="259"/>
      <c r="I622" s="259"/>
      <c r="J622" s="259"/>
      <c r="K622" s="259"/>
      <c r="L622" s="259"/>
      <c r="M622" s="259"/>
      <c r="N622" s="259"/>
      <c r="O622" s="259"/>
      <c r="P622" s="259"/>
      <c r="Q622" s="259"/>
      <c r="R622" s="259"/>
      <c r="S622" s="259"/>
      <c r="T622" s="129"/>
      <c r="U622" s="39">
        <f>SUM(U617:U621)</f>
        <v>3161.5141254646842</v>
      </c>
      <c r="V622" s="81">
        <f>SUM(V617:V621)</f>
        <v>170</v>
      </c>
      <c r="W622" s="81">
        <f>SUM(W617:W621)</f>
        <v>170</v>
      </c>
      <c r="X622" s="81">
        <f>SUM(X617:X621)</f>
        <v>1000</v>
      </c>
      <c r="Y622" s="196">
        <f>SUM(Y617:Y621)</f>
        <v>4501.5141254646842</v>
      </c>
      <c r="Z622" s="38"/>
      <c r="AA622" s="38"/>
      <c r="AB622" s="38"/>
      <c r="AC622" s="38"/>
      <c r="AD622" s="38"/>
      <c r="AE622" s="175"/>
      <c r="AF622" s="184"/>
      <c r="AG622" s="11"/>
      <c r="AH622" s="12"/>
      <c r="AI622" s="12">
        <f>तेरीज!D96+0</f>
        <v>3161.5141254646842</v>
      </c>
      <c r="AJ622" s="11"/>
      <c r="AK622" s="11"/>
      <c r="AL622" s="11"/>
      <c r="AM622" s="12"/>
      <c r="AN622" s="11"/>
      <c r="AO622" s="11"/>
      <c r="AP622" s="11"/>
      <c r="AQ622" s="11"/>
      <c r="AR622" s="11"/>
    </row>
    <row r="623" spans="2:44" ht="75" customHeight="1">
      <c r="B623" s="2">
        <v>460</v>
      </c>
      <c r="C623" s="35" t="s">
        <v>125</v>
      </c>
      <c r="D623" s="36"/>
      <c r="E623" s="2">
        <v>410</v>
      </c>
      <c r="F623" s="109" t="s">
        <v>23</v>
      </c>
      <c r="G623" s="109" t="s">
        <v>7</v>
      </c>
      <c r="H623" s="109" t="s">
        <v>419</v>
      </c>
      <c r="I623" s="2">
        <v>1994</v>
      </c>
      <c r="J623" s="37">
        <v>19</v>
      </c>
      <c r="K623" s="37">
        <v>14</v>
      </c>
      <c r="L623" s="38">
        <f t="shared" si="736"/>
        <v>266</v>
      </c>
      <c r="M623" s="39">
        <f t="shared" si="737"/>
        <v>24.721189591078069</v>
      </c>
      <c r="N623" s="38">
        <v>750</v>
      </c>
      <c r="O623" s="2">
        <v>15708</v>
      </c>
      <c r="P623" s="39">
        <f t="shared" si="738"/>
        <v>406861.33828996285</v>
      </c>
      <c r="Q623" s="45">
        <v>0.7</v>
      </c>
      <c r="R623" s="39">
        <v>1</v>
      </c>
      <c r="S623" s="39">
        <f t="shared" si="739"/>
        <v>284802.93680297397</v>
      </c>
      <c r="T623" s="129">
        <v>0.85</v>
      </c>
      <c r="U623" s="39">
        <f t="shared" si="720"/>
        <v>242.08249628252787</v>
      </c>
      <c r="V623" s="2">
        <v>0</v>
      </c>
      <c r="W623" s="2">
        <v>0</v>
      </c>
      <c r="X623" s="2">
        <v>0</v>
      </c>
      <c r="Y623" s="196">
        <f t="shared" ref="Y623:Y629" si="756">U623+V623+W623+X623</f>
        <v>242.08249628252787</v>
      </c>
      <c r="Z623" s="38"/>
      <c r="AA623" s="38"/>
      <c r="AB623" s="38"/>
      <c r="AC623" s="38"/>
      <c r="AD623" s="38"/>
      <c r="AE623" s="175"/>
      <c r="AF623" s="182"/>
      <c r="AG623" s="10">
        <f t="shared" si="740"/>
        <v>16458</v>
      </c>
      <c r="AH623" s="16">
        <f t="shared" ref="AH623:AH629" si="757">V623+0</f>
        <v>0</v>
      </c>
      <c r="AI623" s="16">
        <f t="shared" ref="AI623:AJ629" si="758">U623+0</f>
        <v>242.08249628252787</v>
      </c>
      <c r="AJ623" s="10">
        <f t="shared" si="758"/>
        <v>0</v>
      </c>
      <c r="AK623" s="10">
        <f t="shared" ref="AK623:AK629" si="759">V623+0</f>
        <v>0</v>
      </c>
      <c r="AL623" s="10">
        <f t="shared" ref="AL623:AL629" si="760">X623+0</f>
        <v>0</v>
      </c>
      <c r="AM623" s="16">
        <f t="shared" si="741"/>
        <v>242.08249628252787</v>
      </c>
    </row>
    <row r="624" spans="2:44" ht="55.15" customHeight="1">
      <c r="B624" s="2">
        <v>461</v>
      </c>
      <c r="C624" s="35" t="s">
        <v>125</v>
      </c>
      <c r="D624" s="36"/>
      <c r="E624" s="2">
        <v>411</v>
      </c>
      <c r="F624" s="109" t="s">
        <v>127</v>
      </c>
      <c r="G624" s="109" t="s">
        <v>128</v>
      </c>
      <c r="H624" s="109" t="s">
        <v>420</v>
      </c>
      <c r="I624" s="2">
        <v>1989</v>
      </c>
      <c r="J624" s="37">
        <v>19</v>
      </c>
      <c r="K624" s="37">
        <v>29</v>
      </c>
      <c r="L624" s="38">
        <f t="shared" si="736"/>
        <v>551</v>
      </c>
      <c r="M624" s="39">
        <f t="shared" si="737"/>
        <v>51.208178438661712</v>
      </c>
      <c r="N624" s="38">
        <v>750</v>
      </c>
      <c r="O624" s="2">
        <v>15708</v>
      </c>
      <c r="P624" s="39">
        <f t="shared" si="738"/>
        <v>842784.20074349444</v>
      </c>
      <c r="Q624" s="41">
        <v>0.7</v>
      </c>
      <c r="R624" s="39">
        <v>1</v>
      </c>
      <c r="S624" s="39">
        <f t="shared" si="739"/>
        <v>589948.94052044605</v>
      </c>
      <c r="T624" s="129">
        <v>0.85</v>
      </c>
      <c r="U624" s="39">
        <f t="shared" si="720"/>
        <v>501.45659944237912</v>
      </c>
      <c r="V624" s="2">
        <v>0</v>
      </c>
      <c r="W624" s="2">
        <v>0</v>
      </c>
      <c r="X624" s="2">
        <v>0</v>
      </c>
      <c r="Y624" s="196">
        <f t="shared" si="756"/>
        <v>501.45659944237912</v>
      </c>
      <c r="Z624" s="38"/>
      <c r="AA624" s="38"/>
      <c r="AB624" s="38"/>
      <c r="AC624" s="38"/>
      <c r="AD624" s="38"/>
      <c r="AE624" s="175"/>
      <c r="AF624" s="185"/>
      <c r="AG624" s="14">
        <f t="shared" si="740"/>
        <v>16458</v>
      </c>
      <c r="AH624" s="15">
        <f t="shared" si="757"/>
        <v>0</v>
      </c>
      <c r="AI624" s="15">
        <f t="shared" si="758"/>
        <v>501.45659944237912</v>
      </c>
      <c r="AJ624" s="14">
        <f t="shared" si="758"/>
        <v>0</v>
      </c>
      <c r="AK624" s="14">
        <f t="shared" si="759"/>
        <v>0</v>
      </c>
      <c r="AL624" s="14">
        <f t="shared" si="760"/>
        <v>0</v>
      </c>
      <c r="AM624" s="15">
        <f t="shared" si="741"/>
        <v>501.45659944237912</v>
      </c>
      <c r="AN624" s="14"/>
      <c r="AO624" s="14"/>
      <c r="AP624" s="14"/>
      <c r="AQ624" s="14"/>
      <c r="AR624" s="14"/>
    </row>
    <row r="625" spans="2:44" ht="75" customHeight="1">
      <c r="B625" s="2">
        <v>462</v>
      </c>
      <c r="C625" s="35" t="s">
        <v>125</v>
      </c>
      <c r="D625" s="36"/>
      <c r="E625" s="2">
        <v>412</v>
      </c>
      <c r="F625" s="109" t="s">
        <v>161</v>
      </c>
      <c r="G625" s="109" t="s">
        <v>821</v>
      </c>
      <c r="H625" s="109" t="s">
        <v>404</v>
      </c>
      <c r="I625" s="2">
        <v>2001</v>
      </c>
      <c r="J625" s="37">
        <v>36</v>
      </c>
      <c r="K625" s="37">
        <v>27</v>
      </c>
      <c r="L625" s="38">
        <f t="shared" si="736"/>
        <v>972</v>
      </c>
      <c r="M625" s="39">
        <f t="shared" si="737"/>
        <v>90.334572490706321</v>
      </c>
      <c r="N625" s="38">
        <v>750</v>
      </c>
      <c r="O625" s="2">
        <v>15708</v>
      </c>
      <c r="P625" s="39">
        <f t="shared" si="738"/>
        <v>1486726.3940520447</v>
      </c>
      <c r="Q625" s="41">
        <v>0.8</v>
      </c>
      <c r="R625" s="39">
        <v>1</v>
      </c>
      <c r="S625" s="39">
        <f t="shared" si="739"/>
        <v>1189381.1152416358</v>
      </c>
      <c r="T625" s="129">
        <v>0.85</v>
      </c>
      <c r="U625" s="39">
        <f t="shared" si="720"/>
        <v>1010.9739479553904</v>
      </c>
      <c r="V625" s="2">
        <v>40</v>
      </c>
      <c r="W625" s="2">
        <v>40</v>
      </c>
      <c r="X625" s="2">
        <v>0</v>
      </c>
      <c r="Y625" s="196">
        <f t="shared" si="756"/>
        <v>1090.9739479553905</v>
      </c>
      <c r="Z625" s="38"/>
      <c r="AA625" s="38"/>
      <c r="AB625" s="38"/>
      <c r="AC625" s="38"/>
      <c r="AD625" s="38"/>
      <c r="AE625" s="175"/>
      <c r="AF625" s="182"/>
      <c r="AG625" s="10">
        <f t="shared" si="740"/>
        <v>16458</v>
      </c>
      <c r="AH625" s="16">
        <f t="shared" si="757"/>
        <v>40</v>
      </c>
      <c r="AI625" s="16">
        <f t="shared" si="758"/>
        <v>1010.9739479553904</v>
      </c>
      <c r="AJ625" s="10">
        <f t="shared" si="758"/>
        <v>40</v>
      </c>
      <c r="AK625" s="10">
        <f t="shared" si="759"/>
        <v>40</v>
      </c>
      <c r="AL625" s="10">
        <f t="shared" si="760"/>
        <v>0</v>
      </c>
      <c r="AM625" s="16">
        <f t="shared" si="741"/>
        <v>1090.9739479553905</v>
      </c>
    </row>
    <row r="626" spans="2:44" ht="75" customHeight="1">
      <c r="B626" s="2">
        <v>463</v>
      </c>
      <c r="C626" s="35" t="s">
        <v>125</v>
      </c>
      <c r="D626" s="36"/>
      <c r="E626" s="2" t="s">
        <v>1415</v>
      </c>
      <c r="F626" s="109" t="s">
        <v>1417</v>
      </c>
      <c r="G626" s="109" t="s">
        <v>7</v>
      </c>
      <c r="H626" s="109" t="s">
        <v>410</v>
      </c>
      <c r="I626" s="2">
        <v>1987</v>
      </c>
      <c r="J626" s="37">
        <v>21</v>
      </c>
      <c r="K626" s="37">
        <v>10</v>
      </c>
      <c r="L626" s="38">
        <f t="shared" si="736"/>
        <v>210</v>
      </c>
      <c r="M626" s="39">
        <f t="shared" si="737"/>
        <v>19.516728624535315</v>
      </c>
      <c r="N626" s="38">
        <v>750</v>
      </c>
      <c r="O626" s="2">
        <v>11088</v>
      </c>
      <c r="P626" s="39">
        <f t="shared" si="738"/>
        <v>231039.03345724905</v>
      </c>
      <c r="Q626" s="41">
        <v>0.85</v>
      </c>
      <c r="R626" s="39">
        <v>1</v>
      </c>
      <c r="S626" s="39">
        <f t="shared" si="739"/>
        <v>196383.17843866168</v>
      </c>
      <c r="T626" s="129">
        <v>0.75</v>
      </c>
      <c r="U626" s="39">
        <f t="shared" si="720"/>
        <v>147.28738382899627</v>
      </c>
      <c r="V626" s="2">
        <v>30</v>
      </c>
      <c r="W626" s="2">
        <v>30</v>
      </c>
      <c r="X626" s="2">
        <v>200</v>
      </c>
      <c r="Y626" s="196">
        <f t="shared" si="756"/>
        <v>407.28738382899627</v>
      </c>
      <c r="Z626" s="38"/>
      <c r="AA626" s="38"/>
      <c r="AB626" s="38"/>
      <c r="AC626" s="38"/>
      <c r="AD626" s="38"/>
      <c r="AE626" s="176" t="s">
        <v>1480</v>
      </c>
      <c r="AF626" s="182"/>
      <c r="AG626" s="10">
        <f t="shared" si="740"/>
        <v>11838</v>
      </c>
      <c r="AH626" s="16">
        <f t="shared" si="757"/>
        <v>30</v>
      </c>
      <c r="AI626" s="16">
        <f t="shared" si="758"/>
        <v>147.28738382899627</v>
      </c>
      <c r="AJ626" s="10">
        <f t="shared" si="758"/>
        <v>30</v>
      </c>
      <c r="AK626" s="10">
        <f t="shared" si="759"/>
        <v>30</v>
      </c>
      <c r="AL626" s="10">
        <f t="shared" si="760"/>
        <v>200</v>
      </c>
      <c r="AM626" s="16">
        <f t="shared" si="741"/>
        <v>407.28738382899627</v>
      </c>
    </row>
    <row r="627" spans="2:44" ht="75" customHeight="1">
      <c r="B627" s="2"/>
      <c r="C627" s="35" t="s">
        <v>125</v>
      </c>
      <c r="D627" s="36"/>
      <c r="E627" s="2" t="s">
        <v>1416</v>
      </c>
      <c r="F627" s="109" t="s">
        <v>1418</v>
      </c>
      <c r="G627" s="109" t="s">
        <v>7</v>
      </c>
      <c r="H627" s="109" t="s">
        <v>410</v>
      </c>
      <c r="I627" s="2">
        <v>1987</v>
      </c>
      <c r="J627" s="37">
        <v>21</v>
      </c>
      <c r="K627" s="37">
        <v>10</v>
      </c>
      <c r="L627" s="38">
        <f t="shared" ref="L627:L628" si="761">J627*K627</f>
        <v>210</v>
      </c>
      <c r="M627" s="39">
        <f t="shared" ref="M627:M628" si="762">L627/10.76</f>
        <v>19.516728624535315</v>
      </c>
      <c r="N627" s="38">
        <v>750</v>
      </c>
      <c r="O627" s="2">
        <v>11088</v>
      </c>
      <c r="P627" s="39">
        <f t="shared" ref="P627:P628" si="763">M627*AG627</f>
        <v>231039.03345724905</v>
      </c>
      <c r="Q627" s="41">
        <v>0.85</v>
      </c>
      <c r="R627" s="39">
        <v>1</v>
      </c>
      <c r="S627" s="39">
        <f t="shared" ref="S627:S628" si="764">M627*AG627*Q627*R627</f>
        <v>196383.17843866168</v>
      </c>
      <c r="T627" s="129">
        <v>0.75</v>
      </c>
      <c r="U627" s="39">
        <f t="shared" ref="U627:U628" si="765">S627/1000*T627</f>
        <v>147.28738382899627</v>
      </c>
      <c r="V627" s="2">
        <v>30</v>
      </c>
      <c r="W627" s="2">
        <v>30</v>
      </c>
      <c r="X627" s="2">
        <v>200</v>
      </c>
      <c r="Y627" s="196">
        <f t="shared" si="756"/>
        <v>407.28738382899627</v>
      </c>
      <c r="Z627" s="38"/>
      <c r="AA627" s="38"/>
      <c r="AB627" s="38"/>
      <c r="AC627" s="38"/>
      <c r="AD627" s="38"/>
      <c r="AE627" s="176" t="s">
        <v>1480</v>
      </c>
      <c r="AF627" s="182"/>
      <c r="AG627" s="10">
        <f t="shared" ref="AG627" si="766">SUM(N627:O627)</f>
        <v>11838</v>
      </c>
      <c r="AH627" s="16">
        <f t="shared" si="757"/>
        <v>30</v>
      </c>
      <c r="AI627" s="16">
        <f t="shared" ref="AI627:AI628" si="767">U627+0</f>
        <v>147.28738382899627</v>
      </c>
      <c r="AJ627" s="10">
        <f t="shared" ref="AJ627:AJ628" si="768">V627+0</f>
        <v>30</v>
      </c>
      <c r="AK627" s="10">
        <f t="shared" si="759"/>
        <v>30</v>
      </c>
      <c r="AL627" s="10">
        <f t="shared" si="760"/>
        <v>200</v>
      </c>
      <c r="AM627" s="16">
        <f t="shared" ref="AM627:AM628" si="769">AI627+AJ627+AK627+AL627</f>
        <v>407.28738382899627</v>
      </c>
    </row>
    <row r="628" spans="2:44" ht="75" customHeight="1">
      <c r="B628" s="2">
        <v>464</v>
      </c>
      <c r="C628" s="35" t="s">
        <v>125</v>
      </c>
      <c r="D628" s="36"/>
      <c r="E628" s="36" t="s">
        <v>1833</v>
      </c>
      <c r="F628" s="109" t="s">
        <v>822</v>
      </c>
      <c r="G628" s="109" t="s">
        <v>7</v>
      </c>
      <c r="H628" s="109" t="s">
        <v>216</v>
      </c>
      <c r="I628" s="2">
        <v>1998</v>
      </c>
      <c r="J628" s="37">
        <v>18</v>
      </c>
      <c r="K628" s="37">
        <v>11</v>
      </c>
      <c r="L628" s="38">
        <f t="shared" si="761"/>
        <v>198</v>
      </c>
      <c r="M628" s="39">
        <f t="shared" si="762"/>
        <v>18.401486988847584</v>
      </c>
      <c r="N628" s="38">
        <v>750</v>
      </c>
      <c r="O628" s="2">
        <v>11088</v>
      </c>
      <c r="P628" s="39">
        <f t="shared" si="763"/>
        <v>217836.8029739777</v>
      </c>
      <c r="Q628" s="41">
        <v>0.85</v>
      </c>
      <c r="R628" s="39">
        <v>1</v>
      </c>
      <c r="S628" s="39">
        <f t="shared" si="764"/>
        <v>185161.28252788103</v>
      </c>
      <c r="T628" s="129">
        <v>0.75</v>
      </c>
      <c r="U628" s="39">
        <f t="shared" si="765"/>
        <v>138.8709618959108</v>
      </c>
      <c r="V628" s="2">
        <v>30</v>
      </c>
      <c r="W628" s="2">
        <v>30</v>
      </c>
      <c r="X628" s="2">
        <v>200</v>
      </c>
      <c r="Y628" s="196">
        <f t="shared" ref="Y628" si="770">U628+V628+W628+X628</f>
        <v>398.8709618959108</v>
      </c>
      <c r="Z628" s="38"/>
      <c r="AA628" s="38"/>
      <c r="AB628" s="38"/>
      <c r="AC628" s="38"/>
      <c r="AD628" s="38"/>
      <c r="AE628" s="175"/>
      <c r="AF628" s="182"/>
      <c r="AG628" s="10">
        <f t="shared" ref="AG628" si="771">SUM(N628:O628)</f>
        <v>11838</v>
      </c>
      <c r="AH628" s="16">
        <f t="shared" ref="AH628" si="772">V628+0</f>
        <v>30</v>
      </c>
      <c r="AI628" s="16">
        <f t="shared" si="767"/>
        <v>138.8709618959108</v>
      </c>
      <c r="AJ628" s="10">
        <f t="shared" si="768"/>
        <v>30</v>
      </c>
      <c r="AK628" s="10">
        <f t="shared" ref="AK628" si="773">V628+0</f>
        <v>30</v>
      </c>
      <c r="AL628" s="10">
        <f t="shared" ref="AL628" si="774">X628+0</f>
        <v>200</v>
      </c>
      <c r="AM628" s="16">
        <f t="shared" si="769"/>
        <v>398.8709618959108</v>
      </c>
    </row>
    <row r="629" spans="2:44" ht="75" customHeight="1">
      <c r="B629" s="2">
        <v>464</v>
      </c>
      <c r="C629" s="35" t="s">
        <v>125</v>
      </c>
      <c r="D629" s="36"/>
      <c r="E629" s="36" t="s">
        <v>1834</v>
      </c>
      <c r="F629" s="109" t="s">
        <v>1932</v>
      </c>
      <c r="G629" s="109" t="s">
        <v>7</v>
      </c>
      <c r="H629" s="109" t="s">
        <v>216</v>
      </c>
      <c r="I629" s="2">
        <v>1998</v>
      </c>
      <c r="J629" s="37">
        <v>18</v>
      </c>
      <c r="K629" s="37">
        <v>11</v>
      </c>
      <c r="L629" s="38">
        <f t="shared" si="736"/>
        <v>198</v>
      </c>
      <c r="M629" s="39">
        <f t="shared" si="737"/>
        <v>18.401486988847584</v>
      </c>
      <c r="N629" s="38">
        <v>750</v>
      </c>
      <c r="O629" s="2">
        <v>11088</v>
      </c>
      <c r="P629" s="39">
        <f t="shared" si="738"/>
        <v>217836.8029739777</v>
      </c>
      <c r="Q629" s="41">
        <v>0.85</v>
      </c>
      <c r="R629" s="39">
        <v>1</v>
      </c>
      <c r="S629" s="39">
        <f t="shared" si="739"/>
        <v>185161.28252788103</v>
      </c>
      <c r="T629" s="129">
        <v>0.75</v>
      </c>
      <c r="U629" s="39">
        <f t="shared" si="720"/>
        <v>138.8709618959108</v>
      </c>
      <c r="V629" s="2">
        <v>30</v>
      </c>
      <c r="W629" s="2">
        <v>30</v>
      </c>
      <c r="X629" s="2">
        <v>200</v>
      </c>
      <c r="Y629" s="196">
        <f t="shared" si="756"/>
        <v>398.8709618959108</v>
      </c>
      <c r="Z629" s="38"/>
      <c r="AA629" s="38"/>
      <c r="AB629" s="38"/>
      <c r="AC629" s="38"/>
      <c r="AD629" s="38"/>
      <c r="AE629" s="175"/>
      <c r="AF629" s="182"/>
      <c r="AG629" s="10">
        <f t="shared" si="740"/>
        <v>11838</v>
      </c>
      <c r="AH629" s="16">
        <f t="shared" si="757"/>
        <v>30</v>
      </c>
      <c r="AI629" s="16">
        <f t="shared" si="758"/>
        <v>138.8709618959108</v>
      </c>
      <c r="AJ629" s="10">
        <f t="shared" si="758"/>
        <v>30</v>
      </c>
      <c r="AK629" s="10">
        <f t="shared" si="759"/>
        <v>30</v>
      </c>
      <c r="AL629" s="10">
        <f t="shared" si="760"/>
        <v>200</v>
      </c>
      <c r="AM629" s="16">
        <f t="shared" si="741"/>
        <v>398.8709618959108</v>
      </c>
    </row>
    <row r="630" spans="2:44" ht="75" customHeight="1">
      <c r="B630" s="259" t="s">
        <v>915</v>
      </c>
      <c r="C630" s="259"/>
      <c r="D630" s="259"/>
      <c r="E630" s="259"/>
      <c r="F630" s="259"/>
      <c r="G630" s="259"/>
      <c r="H630" s="259"/>
      <c r="I630" s="259"/>
      <c r="J630" s="259"/>
      <c r="K630" s="259"/>
      <c r="L630" s="259"/>
      <c r="M630" s="259"/>
      <c r="N630" s="259"/>
      <c r="O630" s="259"/>
      <c r="P630" s="259"/>
      <c r="Q630" s="259"/>
      <c r="R630" s="259"/>
      <c r="S630" s="259"/>
      <c r="T630" s="129"/>
      <c r="U630" s="39">
        <f>SUM(U623:U629)</f>
        <v>2326.8297351301117</v>
      </c>
      <c r="V630" s="81">
        <f>SUM(V623:V629)</f>
        <v>160</v>
      </c>
      <c r="W630" s="81">
        <f>SUM(W623:W629)</f>
        <v>160</v>
      </c>
      <c r="X630" s="81">
        <f>SUM(X623:X629)</f>
        <v>800</v>
      </c>
      <c r="Y630" s="196">
        <f>SUM(Y623:Y629)</f>
        <v>3446.8297351301117</v>
      </c>
      <c r="Z630" s="38"/>
      <c r="AA630" s="38"/>
      <c r="AB630" s="38"/>
      <c r="AC630" s="38"/>
      <c r="AD630" s="38"/>
      <c r="AE630" s="175"/>
      <c r="AF630" s="184"/>
      <c r="AG630" s="11"/>
      <c r="AH630" s="12"/>
      <c r="AI630" s="12">
        <f>तेरीज!D97+0</f>
        <v>2326.8297351301117</v>
      </c>
      <c r="AJ630" s="11"/>
      <c r="AK630" s="11"/>
      <c r="AL630" s="11"/>
      <c r="AM630" s="12"/>
      <c r="AN630" s="11"/>
      <c r="AO630" s="11"/>
      <c r="AP630" s="11"/>
      <c r="AQ630" s="11"/>
      <c r="AR630" s="11"/>
    </row>
    <row r="631" spans="2:44" ht="75" customHeight="1">
      <c r="B631" s="2">
        <v>465</v>
      </c>
      <c r="C631" s="35" t="s">
        <v>125</v>
      </c>
      <c r="D631" s="36"/>
      <c r="E631" s="2">
        <v>415</v>
      </c>
      <c r="F631" s="109" t="s">
        <v>823</v>
      </c>
      <c r="G631" s="109" t="s">
        <v>7</v>
      </c>
      <c r="H631" s="109" t="s">
        <v>415</v>
      </c>
      <c r="I631" s="2">
        <v>1997</v>
      </c>
      <c r="J631" s="37">
        <v>28</v>
      </c>
      <c r="K631" s="37">
        <v>23</v>
      </c>
      <c r="L631" s="38">
        <f t="shared" si="736"/>
        <v>644</v>
      </c>
      <c r="M631" s="39">
        <f t="shared" si="737"/>
        <v>59.85130111524164</v>
      </c>
      <c r="N631" s="38">
        <v>750</v>
      </c>
      <c r="O631" s="2">
        <v>11088</v>
      </c>
      <c r="P631" s="39">
        <f t="shared" si="738"/>
        <v>708519.70260223048</v>
      </c>
      <c r="Q631" s="41">
        <v>0.85</v>
      </c>
      <c r="R631" s="39">
        <v>1</v>
      </c>
      <c r="S631" s="39">
        <f t="shared" si="739"/>
        <v>602241.74721189588</v>
      </c>
      <c r="T631" s="129">
        <v>0.75</v>
      </c>
      <c r="U631" s="39">
        <f t="shared" si="720"/>
        <v>451.68131040892195</v>
      </c>
      <c r="V631" s="2">
        <v>30</v>
      </c>
      <c r="W631" s="2">
        <v>30</v>
      </c>
      <c r="X631" s="2">
        <v>750</v>
      </c>
      <c r="Y631" s="196">
        <f t="shared" ref="Y631:Y637" si="775">U631+V631+W631+X631</f>
        <v>1261.6813104089219</v>
      </c>
      <c r="Z631" s="38"/>
      <c r="AA631" s="38"/>
      <c r="AB631" s="38"/>
      <c r="AC631" s="38"/>
      <c r="AD631" s="38"/>
      <c r="AE631" s="175"/>
      <c r="AF631" s="182"/>
      <c r="AG631" s="10">
        <f t="shared" si="740"/>
        <v>11838</v>
      </c>
      <c r="AH631" s="16">
        <f t="shared" ref="AH631:AH637" si="776">V631+0</f>
        <v>30</v>
      </c>
      <c r="AI631" s="16">
        <f t="shared" ref="AI631:AJ637" si="777">U631+0</f>
        <v>451.68131040892195</v>
      </c>
      <c r="AJ631" s="10">
        <f t="shared" si="777"/>
        <v>30</v>
      </c>
      <c r="AK631" s="10">
        <f t="shared" ref="AK631:AK637" si="778">V631+0</f>
        <v>30</v>
      </c>
      <c r="AL631" s="10">
        <f t="shared" ref="AL631:AL637" si="779">X631+0</f>
        <v>750</v>
      </c>
      <c r="AM631" s="16">
        <f t="shared" si="741"/>
        <v>1261.6813104089219</v>
      </c>
    </row>
    <row r="632" spans="2:44" ht="75" customHeight="1">
      <c r="B632" s="2">
        <v>466</v>
      </c>
      <c r="C632" s="35" t="s">
        <v>125</v>
      </c>
      <c r="D632" s="36"/>
      <c r="E632" s="2">
        <v>416</v>
      </c>
      <c r="F632" s="109" t="s">
        <v>1572</v>
      </c>
      <c r="G632" s="109" t="s">
        <v>824</v>
      </c>
      <c r="H632" s="109" t="s">
        <v>404</v>
      </c>
      <c r="I632" s="2">
        <v>1996</v>
      </c>
      <c r="J632" s="37">
        <v>22</v>
      </c>
      <c r="K632" s="37">
        <v>29</v>
      </c>
      <c r="L632" s="38">
        <f t="shared" si="736"/>
        <v>638</v>
      </c>
      <c r="M632" s="39">
        <f t="shared" si="737"/>
        <v>59.293680297397771</v>
      </c>
      <c r="N632" s="38">
        <v>750</v>
      </c>
      <c r="O632" s="2">
        <v>15708</v>
      </c>
      <c r="P632" s="39">
        <f t="shared" si="738"/>
        <v>975855.39033457253</v>
      </c>
      <c r="Q632" s="41">
        <v>0.7</v>
      </c>
      <c r="R632" s="39">
        <v>1</v>
      </c>
      <c r="S632" s="39">
        <f t="shared" si="739"/>
        <v>683098.77323420078</v>
      </c>
      <c r="T632" s="129">
        <v>0.85</v>
      </c>
      <c r="U632" s="39">
        <f t="shared" si="720"/>
        <v>580.63395724907059</v>
      </c>
      <c r="V632" s="2">
        <v>30</v>
      </c>
      <c r="W632" s="2">
        <v>30</v>
      </c>
      <c r="X632" s="2">
        <v>200</v>
      </c>
      <c r="Y632" s="196">
        <f t="shared" si="775"/>
        <v>840.63395724907059</v>
      </c>
      <c r="Z632" s="38"/>
      <c r="AA632" s="38"/>
      <c r="AB632" s="38"/>
      <c r="AC632" s="38"/>
      <c r="AD632" s="38"/>
      <c r="AE632" s="175"/>
      <c r="AF632" s="182"/>
      <c r="AG632" s="10">
        <f t="shared" si="740"/>
        <v>16458</v>
      </c>
      <c r="AH632" s="16">
        <f t="shared" si="776"/>
        <v>30</v>
      </c>
      <c r="AI632" s="16">
        <f t="shared" si="777"/>
        <v>580.63395724907059</v>
      </c>
      <c r="AJ632" s="10">
        <f t="shared" si="777"/>
        <v>30</v>
      </c>
      <c r="AK632" s="10">
        <f t="shared" si="778"/>
        <v>30</v>
      </c>
      <c r="AL632" s="10">
        <f t="shared" si="779"/>
        <v>200</v>
      </c>
      <c r="AM632" s="16">
        <f t="shared" si="741"/>
        <v>840.63395724907059</v>
      </c>
    </row>
    <row r="633" spans="2:44" ht="75" customHeight="1">
      <c r="B633" s="2">
        <v>467</v>
      </c>
      <c r="C633" s="35" t="s">
        <v>125</v>
      </c>
      <c r="D633" s="36"/>
      <c r="E633" s="2">
        <v>417</v>
      </c>
      <c r="F633" s="109" t="s">
        <v>825</v>
      </c>
      <c r="G633" s="109" t="s">
        <v>7</v>
      </c>
      <c r="H633" s="109" t="s">
        <v>421</v>
      </c>
      <c r="I633" s="2">
        <v>2014</v>
      </c>
      <c r="J633" s="37">
        <v>22</v>
      </c>
      <c r="K633" s="37">
        <v>18</v>
      </c>
      <c r="L633" s="38">
        <f t="shared" si="736"/>
        <v>396</v>
      </c>
      <c r="M633" s="39">
        <f t="shared" si="737"/>
        <v>36.802973977695167</v>
      </c>
      <c r="N633" s="38">
        <v>750</v>
      </c>
      <c r="O633" s="2">
        <v>15708</v>
      </c>
      <c r="P633" s="39">
        <f t="shared" si="738"/>
        <v>605703.34572490701</v>
      </c>
      <c r="Q633" s="41">
        <v>0.95</v>
      </c>
      <c r="R633" s="39">
        <v>1</v>
      </c>
      <c r="S633" s="39">
        <f t="shared" si="739"/>
        <v>575418.17843866162</v>
      </c>
      <c r="T633" s="129">
        <v>0.85</v>
      </c>
      <c r="U633" s="39">
        <f t="shared" si="720"/>
        <v>489.10545167286233</v>
      </c>
      <c r="V633" s="2">
        <v>30</v>
      </c>
      <c r="W633" s="2">
        <v>30</v>
      </c>
      <c r="X633" s="2">
        <v>200</v>
      </c>
      <c r="Y633" s="196">
        <f t="shared" si="775"/>
        <v>749.10545167286227</v>
      </c>
      <c r="Z633" s="38"/>
      <c r="AA633" s="38"/>
      <c r="AB633" s="38"/>
      <c r="AC633" s="38"/>
      <c r="AD633" s="38"/>
      <c r="AE633" s="175"/>
      <c r="AF633" s="185"/>
      <c r="AG633" s="14">
        <f t="shared" si="740"/>
        <v>16458</v>
      </c>
      <c r="AH633" s="15">
        <f t="shared" si="776"/>
        <v>30</v>
      </c>
      <c r="AI633" s="15">
        <f t="shared" si="777"/>
        <v>489.10545167286233</v>
      </c>
      <c r="AJ633" s="14">
        <f t="shared" si="777"/>
        <v>30</v>
      </c>
      <c r="AK633" s="14">
        <f t="shared" si="778"/>
        <v>30</v>
      </c>
      <c r="AL633" s="14">
        <f t="shared" si="779"/>
        <v>200</v>
      </c>
      <c r="AM633" s="15">
        <f t="shared" si="741"/>
        <v>749.10545167286227</v>
      </c>
      <c r="AN633" s="14"/>
      <c r="AO633" s="14"/>
      <c r="AP633" s="14"/>
      <c r="AQ633" s="14"/>
      <c r="AR633" s="14"/>
    </row>
    <row r="634" spans="2:44" ht="75" customHeight="1">
      <c r="B634" s="2">
        <v>468</v>
      </c>
      <c r="C634" s="35" t="s">
        <v>125</v>
      </c>
      <c r="D634" s="36"/>
      <c r="E634" s="2" t="s">
        <v>1595</v>
      </c>
      <c r="F634" s="109" t="s">
        <v>1572</v>
      </c>
      <c r="G634" s="109" t="s">
        <v>1594</v>
      </c>
      <c r="H634" s="109" t="s">
        <v>404</v>
      </c>
      <c r="I634" s="2">
        <v>1996</v>
      </c>
      <c r="J634" s="37">
        <v>23</v>
      </c>
      <c r="K634" s="37">
        <v>14</v>
      </c>
      <c r="L634" s="38">
        <f t="shared" ref="L634" si="780">J634*K634</f>
        <v>322</v>
      </c>
      <c r="M634" s="39">
        <f t="shared" ref="M634" si="781">L634/10.76</f>
        <v>29.92565055762082</v>
      </c>
      <c r="N634" s="38">
        <v>750</v>
      </c>
      <c r="O634" s="2">
        <v>15708</v>
      </c>
      <c r="P634" s="39">
        <f t="shared" ref="P634" si="782">M634*AG634</f>
        <v>492516.35687732347</v>
      </c>
      <c r="Q634" s="41">
        <v>1</v>
      </c>
      <c r="R634" s="39">
        <v>1</v>
      </c>
      <c r="S634" s="39">
        <f t="shared" ref="S634" si="783">M634*AG634*Q634*R634</f>
        <v>492516.35687732347</v>
      </c>
      <c r="T634" s="129">
        <v>0.85</v>
      </c>
      <c r="U634" s="39">
        <f t="shared" ref="U634" si="784">S634/1000*T634</f>
        <v>418.63890334572494</v>
      </c>
      <c r="V634" s="2">
        <v>30</v>
      </c>
      <c r="W634" s="2">
        <v>30</v>
      </c>
      <c r="X634" s="2">
        <v>200</v>
      </c>
      <c r="Y634" s="196">
        <f t="shared" si="775"/>
        <v>678.63890334572488</v>
      </c>
      <c r="Z634" s="38"/>
      <c r="AA634" s="38"/>
      <c r="AB634" s="38"/>
      <c r="AC634" s="38"/>
      <c r="AD634" s="38"/>
      <c r="AE634" s="175"/>
      <c r="AF634" s="182"/>
      <c r="AG634" s="10">
        <f t="shared" ref="AG634" si="785">SUM(N634:O634)</f>
        <v>16458</v>
      </c>
      <c r="AH634" s="16">
        <f t="shared" si="776"/>
        <v>30</v>
      </c>
      <c r="AI634" s="16">
        <f t="shared" ref="AI634" si="786">U634+0</f>
        <v>418.63890334572494</v>
      </c>
      <c r="AJ634" s="10">
        <f t="shared" ref="AJ634" si="787">V634+0</f>
        <v>30</v>
      </c>
      <c r="AK634" s="10">
        <f t="shared" si="778"/>
        <v>30</v>
      </c>
      <c r="AL634" s="10">
        <f t="shared" si="779"/>
        <v>200</v>
      </c>
      <c r="AM634" s="16">
        <f t="shared" ref="AM634" si="788">AI634+AJ634+AK634+AL634</f>
        <v>678.63890334572488</v>
      </c>
    </row>
    <row r="635" spans="2:44" ht="75" customHeight="1">
      <c r="B635" s="2"/>
      <c r="C635" s="35" t="s">
        <v>125</v>
      </c>
      <c r="D635" s="36"/>
      <c r="E635" s="2" t="s">
        <v>1596</v>
      </c>
      <c r="F635" s="109" t="s">
        <v>1723</v>
      </c>
      <c r="G635" s="109" t="s">
        <v>1722</v>
      </c>
      <c r="H635" s="109" t="s">
        <v>1561</v>
      </c>
      <c r="I635" s="2">
        <v>2024</v>
      </c>
      <c r="J635" s="37">
        <v>23</v>
      </c>
      <c r="K635" s="37">
        <v>14</v>
      </c>
      <c r="L635" s="38">
        <f t="shared" si="736"/>
        <v>322</v>
      </c>
      <c r="M635" s="39">
        <f t="shared" si="737"/>
        <v>29.92565055762082</v>
      </c>
      <c r="N635" s="38">
        <v>750</v>
      </c>
      <c r="O635" s="2">
        <v>15708</v>
      </c>
      <c r="P635" s="39">
        <f t="shared" si="738"/>
        <v>492516.35687732347</v>
      </c>
      <c r="Q635" s="41">
        <v>1</v>
      </c>
      <c r="R635" s="39">
        <v>1</v>
      </c>
      <c r="S635" s="39">
        <f t="shared" si="739"/>
        <v>492516.35687732347</v>
      </c>
      <c r="T635" s="129">
        <v>0.85</v>
      </c>
      <c r="U635" s="39">
        <f t="shared" si="720"/>
        <v>418.63890334572494</v>
      </c>
      <c r="V635" s="2">
        <v>30</v>
      </c>
      <c r="W635" s="2">
        <v>30</v>
      </c>
      <c r="X635" s="2">
        <v>200</v>
      </c>
      <c r="Y635" s="196">
        <f t="shared" si="775"/>
        <v>678.63890334572488</v>
      </c>
      <c r="Z635" s="38"/>
      <c r="AA635" s="38"/>
      <c r="AB635" s="38"/>
      <c r="AC635" s="38"/>
      <c r="AD635" s="38"/>
      <c r="AE635" s="175"/>
      <c r="AF635" s="182"/>
      <c r="AG635" s="10">
        <f t="shared" si="740"/>
        <v>16458</v>
      </c>
      <c r="AH635" s="16">
        <f t="shared" si="776"/>
        <v>30</v>
      </c>
      <c r="AI635" s="16">
        <f t="shared" si="777"/>
        <v>418.63890334572494</v>
      </c>
      <c r="AJ635" s="10">
        <f t="shared" si="777"/>
        <v>30</v>
      </c>
      <c r="AK635" s="10">
        <f t="shared" si="778"/>
        <v>30</v>
      </c>
      <c r="AL635" s="10">
        <f t="shared" si="779"/>
        <v>200</v>
      </c>
      <c r="AM635" s="16">
        <f t="shared" si="741"/>
        <v>678.63890334572488</v>
      </c>
    </row>
    <row r="636" spans="2:44" ht="75" customHeight="1">
      <c r="B636" s="2">
        <v>469</v>
      </c>
      <c r="C636" s="35" t="s">
        <v>125</v>
      </c>
      <c r="D636" s="36"/>
      <c r="E636" s="2" t="s">
        <v>1686</v>
      </c>
      <c r="F636" s="109" t="s">
        <v>826</v>
      </c>
      <c r="G636" s="109" t="s">
        <v>7</v>
      </c>
      <c r="H636" s="109" t="s">
        <v>423</v>
      </c>
      <c r="I636" s="2">
        <v>1996</v>
      </c>
      <c r="J636" s="37">
        <v>11</v>
      </c>
      <c r="K636" s="37">
        <v>37</v>
      </c>
      <c r="L636" s="38">
        <f t="shared" ref="L636" si="789">J636*K636</f>
        <v>407</v>
      </c>
      <c r="M636" s="39">
        <f t="shared" ref="M636" si="790">L636/10.76</f>
        <v>37.825278810408925</v>
      </c>
      <c r="N636" s="38">
        <v>750</v>
      </c>
      <c r="O636" s="2">
        <v>11088</v>
      </c>
      <c r="P636" s="39">
        <f t="shared" ref="P636" si="791">M636*AG636</f>
        <v>447775.65055762086</v>
      </c>
      <c r="Q636" s="41">
        <v>0.85</v>
      </c>
      <c r="R636" s="39">
        <v>1</v>
      </c>
      <c r="S636" s="39">
        <f t="shared" ref="S636" si="792">M636*AG636*Q636*R636</f>
        <v>380609.3029739777</v>
      </c>
      <c r="T636" s="129">
        <v>0.75</v>
      </c>
      <c r="U636" s="39">
        <f t="shared" ref="U636" si="793">S636/1000*T636</f>
        <v>285.45697723048329</v>
      </c>
      <c r="V636" s="2">
        <v>40</v>
      </c>
      <c r="W636" s="2">
        <v>40</v>
      </c>
      <c r="X636" s="2">
        <v>200</v>
      </c>
      <c r="Y636" s="196">
        <f t="shared" ref="Y636" si="794">U636+V636+W636+X636</f>
        <v>565.45697723048329</v>
      </c>
      <c r="Z636" s="38"/>
      <c r="AA636" s="38"/>
      <c r="AB636" s="38"/>
      <c r="AC636" s="38"/>
      <c r="AD636" s="38"/>
      <c r="AE636" s="176" t="s">
        <v>1689</v>
      </c>
      <c r="AF636" s="182"/>
      <c r="AG636" s="9">
        <f t="shared" ref="AG636" si="795">SUM(N636:O636)</f>
        <v>11838</v>
      </c>
      <c r="AH636" s="13">
        <f t="shared" ref="AH636" si="796">V636+0</f>
        <v>40</v>
      </c>
      <c r="AI636" s="13">
        <f t="shared" ref="AI636" si="797">U636+0</f>
        <v>285.45697723048329</v>
      </c>
      <c r="AJ636" s="9">
        <f t="shared" ref="AJ636" si="798">V636+0</f>
        <v>40</v>
      </c>
      <c r="AK636" s="9">
        <f t="shared" ref="AK636" si="799">V636+0</f>
        <v>40</v>
      </c>
      <c r="AL636" s="9">
        <f t="shared" ref="AL636" si="800">X636+0</f>
        <v>200</v>
      </c>
      <c r="AM636" s="13">
        <f t="shared" ref="AM636" si="801">AI636+AJ636+AK636+AL636</f>
        <v>565.45697723048329</v>
      </c>
      <c r="AN636" s="9"/>
      <c r="AO636" s="9"/>
      <c r="AP636" s="9"/>
      <c r="AQ636" s="9"/>
      <c r="AR636" s="9"/>
    </row>
    <row r="637" spans="2:44" ht="75" customHeight="1">
      <c r="B637" s="2"/>
      <c r="C637" s="35" t="s">
        <v>125</v>
      </c>
      <c r="D637" s="36"/>
      <c r="E637" s="2" t="s">
        <v>1687</v>
      </c>
      <c r="F637" s="109" t="s">
        <v>1688</v>
      </c>
      <c r="G637" s="109" t="s">
        <v>7</v>
      </c>
      <c r="H637" s="109" t="s">
        <v>423</v>
      </c>
      <c r="I637" s="2">
        <v>1996</v>
      </c>
      <c r="J637" s="37">
        <v>11</v>
      </c>
      <c r="K637" s="37">
        <v>37</v>
      </c>
      <c r="L637" s="38">
        <f t="shared" si="736"/>
        <v>407</v>
      </c>
      <c r="M637" s="39">
        <f t="shared" si="737"/>
        <v>37.825278810408925</v>
      </c>
      <c r="N637" s="38">
        <v>750</v>
      </c>
      <c r="O637" s="2">
        <v>11088</v>
      </c>
      <c r="P637" s="39">
        <f t="shared" si="738"/>
        <v>447775.65055762086</v>
      </c>
      <c r="Q637" s="41">
        <v>0.85</v>
      </c>
      <c r="R637" s="39">
        <v>1</v>
      </c>
      <c r="S637" s="39">
        <f t="shared" si="739"/>
        <v>380609.3029739777</v>
      </c>
      <c r="T637" s="129">
        <v>0.75</v>
      </c>
      <c r="U637" s="39">
        <f t="shared" si="720"/>
        <v>285.45697723048329</v>
      </c>
      <c r="V637" s="2">
        <v>40</v>
      </c>
      <c r="W637" s="2">
        <v>40</v>
      </c>
      <c r="X637" s="2">
        <v>200</v>
      </c>
      <c r="Y637" s="196">
        <f t="shared" si="775"/>
        <v>565.45697723048329</v>
      </c>
      <c r="Z637" s="38"/>
      <c r="AA637" s="38"/>
      <c r="AB637" s="38"/>
      <c r="AC637" s="38"/>
      <c r="AD637" s="38"/>
      <c r="AE637" s="176" t="s">
        <v>1689</v>
      </c>
      <c r="AF637" s="182"/>
      <c r="AG637" s="9">
        <f t="shared" si="740"/>
        <v>11838</v>
      </c>
      <c r="AH637" s="13">
        <f t="shared" si="776"/>
        <v>40</v>
      </c>
      <c r="AI637" s="13">
        <f t="shared" si="777"/>
        <v>285.45697723048329</v>
      </c>
      <c r="AJ637" s="9">
        <f t="shared" si="777"/>
        <v>40</v>
      </c>
      <c r="AK637" s="9">
        <f t="shared" si="778"/>
        <v>40</v>
      </c>
      <c r="AL637" s="9">
        <f t="shared" si="779"/>
        <v>200</v>
      </c>
      <c r="AM637" s="13">
        <f t="shared" si="741"/>
        <v>565.45697723048329</v>
      </c>
      <c r="AN637" s="9"/>
      <c r="AO637" s="9"/>
      <c r="AP637" s="9"/>
      <c r="AQ637" s="9"/>
      <c r="AR637" s="9"/>
    </row>
    <row r="638" spans="2:44" ht="75" customHeight="1">
      <c r="B638" s="259" t="s">
        <v>915</v>
      </c>
      <c r="C638" s="259"/>
      <c r="D638" s="259"/>
      <c r="E638" s="259"/>
      <c r="F638" s="259"/>
      <c r="G638" s="259"/>
      <c r="H638" s="259"/>
      <c r="I638" s="259"/>
      <c r="J638" s="259"/>
      <c r="K638" s="259"/>
      <c r="L638" s="259"/>
      <c r="M638" s="259"/>
      <c r="N638" s="259"/>
      <c r="O638" s="259"/>
      <c r="P638" s="259"/>
      <c r="Q638" s="259"/>
      <c r="R638" s="259"/>
      <c r="S638" s="259"/>
      <c r="T638" s="129"/>
      <c r="U638" s="39">
        <f>SUM(U631:U637)</f>
        <v>2929.6124804832707</v>
      </c>
      <c r="V638" s="81">
        <f>SUM(V631:V637)</f>
        <v>230</v>
      </c>
      <c r="W638" s="81">
        <f>SUM(W631:W637)</f>
        <v>230</v>
      </c>
      <c r="X638" s="81">
        <f>SUM(X631:X637)</f>
        <v>1950</v>
      </c>
      <c r="Y638" s="196">
        <f>SUM(Y631:Y637)</f>
        <v>5339.6124804832707</v>
      </c>
      <c r="Z638" s="38"/>
      <c r="AA638" s="38"/>
      <c r="AB638" s="38"/>
      <c r="AC638" s="38"/>
      <c r="AD638" s="38"/>
      <c r="AE638" s="175"/>
      <c r="AF638" s="184"/>
      <c r="AG638" s="11"/>
      <c r="AH638" s="12"/>
      <c r="AI638" s="12">
        <f>तेरीज!D98+0</f>
        <v>2929.6124804832707</v>
      </c>
      <c r="AJ638" s="11"/>
      <c r="AK638" s="11"/>
      <c r="AL638" s="11"/>
      <c r="AM638" s="12"/>
      <c r="AN638" s="11"/>
      <c r="AO638" s="11"/>
      <c r="AP638" s="11"/>
      <c r="AQ638" s="11"/>
      <c r="AR638" s="11"/>
    </row>
    <row r="639" spans="2:44" ht="75" customHeight="1">
      <c r="B639" s="2">
        <v>470</v>
      </c>
      <c r="C639" s="35" t="s">
        <v>125</v>
      </c>
      <c r="D639" s="36"/>
      <c r="E639" s="2">
        <v>420</v>
      </c>
      <c r="F639" s="109" t="s">
        <v>127</v>
      </c>
      <c r="G639" s="109" t="s">
        <v>128</v>
      </c>
      <c r="H639" s="109" t="s">
        <v>424</v>
      </c>
      <c r="I639" s="2">
        <v>1999</v>
      </c>
      <c r="J639" s="37">
        <v>27</v>
      </c>
      <c r="K639" s="37">
        <v>22</v>
      </c>
      <c r="L639" s="38">
        <f t="shared" si="736"/>
        <v>594</v>
      </c>
      <c r="M639" s="39">
        <f t="shared" si="737"/>
        <v>55.204460966542754</v>
      </c>
      <c r="N639" s="38">
        <v>750</v>
      </c>
      <c r="O639" s="2">
        <v>15708</v>
      </c>
      <c r="P639" s="39">
        <f t="shared" si="738"/>
        <v>908555.01858736062</v>
      </c>
      <c r="Q639" s="41">
        <v>0.8</v>
      </c>
      <c r="R639" s="39">
        <v>1</v>
      </c>
      <c r="S639" s="39">
        <f t="shared" si="739"/>
        <v>726844.01486988855</v>
      </c>
      <c r="T639" s="129">
        <v>0.85</v>
      </c>
      <c r="U639" s="39">
        <f t="shared" si="720"/>
        <v>617.81741263940523</v>
      </c>
      <c r="V639" s="2">
        <v>0</v>
      </c>
      <c r="W639" s="2">
        <v>0</v>
      </c>
      <c r="X639" s="2">
        <v>0</v>
      </c>
      <c r="Y639" s="196">
        <f>U639+V639+W639+X639</f>
        <v>617.81741263940523</v>
      </c>
      <c r="Z639" s="38"/>
      <c r="AA639" s="38"/>
      <c r="AB639" s="38"/>
      <c r="AC639" s="38"/>
      <c r="AD639" s="38"/>
      <c r="AE639" s="175"/>
      <c r="AF639" s="185"/>
      <c r="AG639" s="14">
        <f t="shared" si="740"/>
        <v>16458</v>
      </c>
      <c r="AH639" s="15">
        <f>V639+0</f>
        <v>0</v>
      </c>
      <c r="AI639" s="15">
        <f t="shared" ref="AI639:AJ643" si="802">U639+0</f>
        <v>617.81741263940523</v>
      </c>
      <c r="AJ639" s="14">
        <f t="shared" si="802"/>
        <v>0</v>
      </c>
      <c r="AK639" s="14">
        <f>V639+0</f>
        <v>0</v>
      </c>
      <c r="AL639" s="14">
        <f>X639+0</f>
        <v>0</v>
      </c>
      <c r="AM639" s="15">
        <f t="shared" si="741"/>
        <v>617.81741263940523</v>
      </c>
      <c r="AN639" s="14"/>
      <c r="AO639" s="14"/>
      <c r="AP639" s="14"/>
      <c r="AQ639" s="14"/>
      <c r="AR639" s="14"/>
    </row>
    <row r="640" spans="2:44" ht="75" customHeight="1">
      <c r="B640" s="2">
        <v>471</v>
      </c>
      <c r="C640" s="35" t="s">
        <v>125</v>
      </c>
      <c r="D640" s="36"/>
      <c r="E640" s="2">
        <v>421</v>
      </c>
      <c r="F640" s="109" t="s">
        <v>127</v>
      </c>
      <c r="G640" s="109" t="s">
        <v>128</v>
      </c>
      <c r="H640" s="109" t="s">
        <v>424</v>
      </c>
      <c r="I640" s="2">
        <v>1999</v>
      </c>
      <c r="J640" s="37">
        <v>27</v>
      </c>
      <c r="K640" s="37">
        <v>22</v>
      </c>
      <c r="L640" s="38">
        <f t="shared" si="736"/>
        <v>594</v>
      </c>
      <c r="M640" s="39">
        <f t="shared" si="737"/>
        <v>55.204460966542754</v>
      </c>
      <c r="N640" s="38">
        <v>750</v>
      </c>
      <c r="O640" s="2">
        <v>15708</v>
      </c>
      <c r="P640" s="39">
        <f t="shared" si="738"/>
        <v>908555.01858736062</v>
      </c>
      <c r="Q640" s="41">
        <v>0.8</v>
      </c>
      <c r="R640" s="39">
        <v>1</v>
      </c>
      <c r="S640" s="39">
        <f t="shared" si="739"/>
        <v>726844.01486988855</v>
      </c>
      <c r="T640" s="129">
        <v>0.85</v>
      </c>
      <c r="U640" s="39">
        <f t="shared" si="720"/>
        <v>617.81741263940523</v>
      </c>
      <c r="V640" s="2">
        <v>0</v>
      </c>
      <c r="W640" s="2">
        <v>0</v>
      </c>
      <c r="X640" s="2">
        <v>0</v>
      </c>
      <c r="Y640" s="196">
        <f>U640+V640+W640+X640</f>
        <v>617.81741263940523</v>
      </c>
      <c r="Z640" s="38"/>
      <c r="AA640" s="38"/>
      <c r="AB640" s="38"/>
      <c r="AC640" s="38"/>
      <c r="AD640" s="38"/>
      <c r="AE640" s="175"/>
      <c r="AF640" s="185"/>
      <c r="AG640" s="14">
        <f t="shared" si="740"/>
        <v>16458</v>
      </c>
      <c r="AH640" s="15">
        <f>V640+0</f>
        <v>0</v>
      </c>
      <c r="AI640" s="15">
        <f t="shared" si="802"/>
        <v>617.81741263940523</v>
      </c>
      <c r="AJ640" s="14">
        <f t="shared" si="802"/>
        <v>0</v>
      </c>
      <c r="AK640" s="14">
        <f>V640+0</f>
        <v>0</v>
      </c>
      <c r="AL640" s="14">
        <f>X640+0</f>
        <v>0</v>
      </c>
      <c r="AM640" s="15">
        <f t="shared" si="741"/>
        <v>617.81741263940523</v>
      </c>
      <c r="AN640" s="14"/>
      <c r="AO640" s="14"/>
      <c r="AP640" s="14"/>
      <c r="AQ640" s="14"/>
      <c r="AR640" s="14"/>
    </row>
    <row r="641" spans="2:44" ht="75" customHeight="1">
      <c r="B641" s="2">
        <v>472</v>
      </c>
      <c r="C641" s="35" t="s">
        <v>125</v>
      </c>
      <c r="D641" s="36"/>
      <c r="E641" s="2">
        <v>422</v>
      </c>
      <c r="F641" s="109" t="s">
        <v>129</v>
      </c>
      <c r="G641" s="109"/>
      <c r="H641" s="109" t="s">
        <v>424</v>
      </c>
      <c r="I641" s="2">
        <v>1999</v>
      </c>
      <c r="J641" s="37">
        <v>20</v>
      </c>
      <c r="K641" s="37">
        <v>25</v>
      </c>
      <c r="L641" s="38">
        <f t="shared" si="736"/>
        <v>500</v>
      </c>
      <c r="M641" s="39">
        <f t="shared" si="737"/>
        <v>46.468401486988846</v>
      </c>
      <c r="N641" s="38">
        <v>750</v>
      </c>
      <c r="O641" s="2">
        <v>15708</v>
      </c>
      <c r="P641" s="39">
        <f t="shared" si="738"/>
        <v>764776.9516728624</v>
      </c>
      <c r="Q641" s="41">
        <v>0.8</v>
      </c>
      <c r="R641" s="39">
        <v>1</v>
      </c>
      <c r="S641" s="39">
        <f t="shared" si="739"/>
        <v>611821.56133828999</v>
      </c>
      <c r="T641" s="129">
        <v>0.85</v>
      </c>
      <c r="U641" s="39">
        <f t="shared" si="720"/>
        <v>520.04832713754638</v>
      </c>
      <c r="V641" s="2">
        <v>0</v>
      </c>
      <c r="W641" s="2">
        <v>0</v>
      </c>
      <c r="X641" s="2">
        <v>0</v>
      </c>
      <c r="Y641" s="196">
        <f>U641+V641+W641+X641</f>
        <v>520.04832713754638</v>
      </c>
      <c r="Z641" s="38"/>
      <c r="AA641" s="38"/>
      <c r="AB641" s="38"/>
      <c r="AC641" s="38"/>
      <c r="AD641" s="38"/>
      <c r="AE641" s="175"/>
      <c r="AF641" s="185"/>
      <c r="AG641" s="14">
        <f t="shared" si="740"/>
        <v>16458</v>
      </c>
      <c r="AH641" s="15">
        <f>V641+0</f>
        <v>0</v>
      </c>
      <c r="AI641" s="15">
        <f t="shared" si="802"/>
        <v>520.04832713754638</v>
      </c>
      <c r="AJ641" s="14">
        <f t="shared" si="802"/>
        <v>0</v>
      </c>
      <c r="AK641" s="14">
        <f>V641+0</f>
        <v>0</v>
      </c>
      <c r="AL641" s="14">
        <f>X641+0</f>
        <v>0</v>
      </c>
      <c r="AM641" s="15">
        <f t="shared" si="741"/>
        <v>520.04832713754638</v>
      </c>
      <c r="AN641" s="14"/>
      <c r="AO641" s="14"/>
      <c r="AP641" s="14"/>
      <c r="AQ641" s="14"/>
      <c r="AR641" s="14"/>
    </row>
    <row r="642" spans="2:44" ht="75" customHeight="1">
      <c r="B642" s="2">
        <v>473</v>
      </c>
      <c r="C642" s="35" t="s">
        <v>125</v>
      </c>
      <c r="D642" s="36"/>
      <c r="E642" s="2">
        <v>423</v>
      </c>
      <c r="F642" s="109" t="s">
        <v>1572</v>
      </c>
      <c r="G642" s="109" t="s">
        <v>827</v>
      </c>
      <c r="H642" s="109" t="s">
        <v>422</v>
      </c>
      <c r="I642" s="2">
        <v>1996</v>
      </c>
      <c r="J642" s="37">
        <v>15</v>
      </c>
      <c r="K642" s="37">
        <v>18</v>
      </c>
      <c r="L642" s="38">
        <f t="shared" si="736"/>
        <v>270</v>
      </c>
      <c r="M642" s="39">
        <f t="shared" si="737"/>
        <v>25.092936802973977</v>
      </c>
      <c r="N642" s="38">
        <v>750</v>
      </c>
      <c r="O642" s="2">
        <v>15708</v>
      </c>
      <c r="P642" s="39">
        <f t="shared" si="738"/>
        <v>412979.55390334572</v>
      </c>
      <c r="Q642" s="41">
        <v>0.8</v>
      </c>
      <c r="R642" s="39">
        <v>1</v>
      </c>
      <c r="S642" s="39">
        <f t="shared" si="739"/>
        <v>330383.64312267659</v>
      </c>
      <c r="T642" s="129">
        <v>0.85</v>
      </c>
      <c r="U642" s="39">
        <f t="shared" si="720"/>
        <v>280.82609665427509</v>
      </c>
      <c r="V642" s="2">
        <v>20</v>
      </c>
      <c r="W642" s="2">
        <v>20</v>
      </c>
      <c r="X642" s="2">
        <v>200</v>
      </c>
      <c r="Y642" s="196">
        <f>U642+V642+W642+X642</f>
        <v>520.82609665427503</v>
      </c>
      <c r="Z642" s="38"/>
      <c r="AA642" s="38"/>
      <c r="AB642" s="38"/>
      <c r="AC642" s="38"/>
      <c r="AD642" s="38"/>
      <c r="AE642" s="175"/>
      <c r="AF642" s="185"/>
      <c r="AG642" s="14">
        <f t="shared" si="740"/>
        <v>16458</v>
      </c>
      <c r="AH642" s="15">
        <f>V642+0</f>
        <v>20</v>
      </c>
      <c r="AI642" s="15">
        <f t="shared" si="802"/>
        <v>280.82609665427509</v>
      </c>
      <c r="AJ642" s="14">
        <f t="shared" si="802"/>
        <v>20</v>
      </c>
      <c r="AK642" s="14">
        <f>V642+0</f>
        <v>20</v>
      </c>
      <c r="AL642" s="14">
        <f>X642+0</f>
        <v>200</v>
      </c>
      <c r="AM642" s="15">
        <f t="shared" si="741"/>
        <v>520.82609665427503</v>
      </c>
      <c r="AN642" s="14"/>
      <c r="AO642" s="14"/>
      <c r="AP642" s="14"/>
      <c r="AQ642" s="14"/>
      <c r="AR642" s="14"/>
    </row>
    <row r="643" spans="2:44" ht="75" customHeight="1">
      <c r="B643" s="2">
        <v>474</v>
      </c>
      <c r="C643" s="35" t="s">
        <v>125</v>
      </c>
      <c r="D643" s="36"/>
      <c r="E643" s="2">
        <v>424</v>
      </c>
      <c r="F643" s="109" t="s">
        <v>1572</v>
      </c>
      <c r="G643" s="109" t="s">
        <v>828</v>
      </c>
      <c r="H643" s="109" t="s">
        <v>422</v>
      </c>
      <c r="I643" s="2">
        <v>1996</v>
      </c>
      <c r="J643" s="37">
        <v>15</v>
      </c>
      <c r="K643" s="37">
        <v>18</v>
      </c>
      <c r="L643" s="38">
        <f t="shared" si="736"/>
        <v>270</v>
      </c>
      <c r="M643" s="39">
        <f t="shared" si="737"/>
        <v>25.092936802973977</v>
      </c>
      <c r="N643" s="38">
        <v>750</v>
      </c>
      <c r="O643" s="2">
        <v>15708</v>
      </c>
      <c r="P643" s="39">
        <f t="shared" si="738"/>
        <v>412979.55390334572</v>
      </c>
      <c r="Q643" s="41">
        <v>0.7</v>
      </c>
      <c r="R643" s="39">
        <v>1</v>
      </c>
      <c r="S643" s="39">
        <f t="shared" si="739"/>
        <v>289085.68773234199</v>
      </c>
      <c r="T643" s="129">
        <v>0.85</v>
      </c>
      <c r="U643" s="39">
        <f t="shared" si="720"/>
        <v>245.72283457249065</v>
      </c>
      <c r="V643" s="2">
        <v>20</v>
      </c>
      <c r="W643" s="2">
        <v>20</v>
      </c>
      <c r="X643" s="2">
        <v>750</v>
      </c>
      <c r="Y643" s="196">
        <f>U643+V643+W643+X643</f>
        <v>1035.7228345724907</v>
      </c>
      <c r="Z643" s="38"/>
      <c r="AA643" s="38"/>
      <c r="AB643" s="38"/>
      <c r="AC643" s="38"/>
      <c r="AD643" s="38"/>
      <c r="AE643" s="175"/>
      <c r="AF643" s="182"/>
      <c r="AG643" s="10">
        <f t="shared" si="740"/>
        <v>16458</v>
      </c>
      <c r="AH643" s="16">
        <f>V643+0</f>
        <v>20</v>
      </c>
      <c r="AI643" s="16">
        <f t="shared" si="802"/>
        <v>245.72283457249065</v>
      </c>
      <c r="AJ643" s="10">
        <f t="shared" si="802"/>
        <v>20</v>
      </c>
      <c r="AK643" s="10">
        <f>V643+0</f>
        <v>20</v>
      </c>
      <c r="AL643" s="10">
        <f>X643+0</f>
        <v>750</v>
      </c>
      <c r="AM643" s="16">
        <f t="shared" si="741"/>
        <v>1035.7228345724907</v>
      </c>
    </row>
    <row r="644" spans="2:44" ht="75" customHeight="1">
      <c r="B644" s="259" t="s">
        <v>915</v>
      </c>
      <c r="C644" s="259"/>
      <c r="D644" s="259"/>
      <c r="E644" s="259"/>
      <c r="F644" s="259"/>
      <c r="G644" s="259"/>
      <c r="H644" s="259"/>
      <c r="I644" s="259"/>
      <c r="J644" s="259"/>
      <c r="K644" s="259"/>
      <c r="L644" s="259"/>
      <c r="M644" s="259"/>
      <c r="N644" s="259"/>
      <c r="O644" s="259"/>
      <c r="P644" s="259"/>
      <c r="Q644" s="259"/>
      <c r="R644" s="259"/>
      <c r="S644" s="259"/>
      <c r="T644" s="129"/>
      <c r="U644" s="39">
        <f>SUM(U639:U643)</f>
        <v>2282.2320836431222</v>
      </c>
      <c r="V644" s="81">
        <f>SUM(V639:V643)</f>
        <v>40</v>
      </c>
      <c r="W644" s="81">
        <f>SUM(W639:W643)</f>
        <v>40</v>
      </c>
      <c r="X644" s="81">
        <f>SUM(X639:X643)</f>
        <v>950</v>
      </c>
      <c r="Y644" s="196">
        <f>SUM(Y639:Y643)</f>
        <v>3312.2320836431227</v>
      </c>
      <c r="Z644" s="38"/>
      <c r="AA644" s="38"/>
      <c r="AB644" s="38"/>
      <c r="AC644" s="38"/>
      <c r="AD644" s="38"/>
      <c r="AE644" s="175"/>
      <c r="AF644" s="184"/>
      <c r="AG644" s="11"/>
      <c r="AH644" s="12"/>
      <c r="AI644" s="12">
        <f>तेरीज!D99+0</f>
        <v>2282.2320836431222</v>
      </c>
      <c r="AJ644" s="11"/>
      <c r="AK644" s="11"/>
      <c r="AL644" s="11"/>
      <c r="AM644" s="12"/>
      <c r="AN644" s="11"/>
      <c r="AO644" s="11"/>
      <c r="AP644" s="11"/>
      <c r="AQ644" s="11"/>
      <c r="AR644" s="11"/>
    </row>
    <row r="645" spans="2:44" ht="75" customHeight="1">
      <c r="B645" s="2">
        <v>475</v>
      </c>
      <c r="C645" s="35" t="s">
        <v>125</v>
      </c>
      <c r="D645" s="36"/>
      <c r="E645" s="2">
        <v>425</v>
      </c>
      <c r="F645" s="109" t="s">
        <v>828</v>
      </c>
      <c r="G645" s="109" t="s">
        <v>7</v>
      </c>
      <c r="H645" s="109" t="s">
        <v>425</v>
      </c>
      <c r="I645" s="2">
        <v>1991</v>
      </c>
      <c r="J645" s="37">
        <v>23</v>
      </c>
      <c r="K645" s="37">
        <v>26</v>
      </c>
      <c r="L645" s="38">
        <f t="shared" si="736"/>
        <v>598</v>
      </c>
      <c r="M645" s="39">
        <f t="shared" si="737"/>
        <v>55.576208178438662</v>
      </c>
      <c r="N645" s="38">
        <v>750</v>
      </c>
      <c r="O645" s="2">
        <v>15708</v>
      </c>
      <c r="P645" s="39">
        <f t="shared" si="738"/>
        <v>914673.23420074349</v>
      </c>
      <c r="Q645" s="41">
        <v>0.7</v>
      </c>
      <c r="R645" s="39">
        <v>1</v>
      </c>
      <c r="S645" s="39">
        <f t="shared" si="739"/>
        <v>640271.26394052035</v>
      </c>
      <c r="T645" s="129">
        <v>0.85</v>
      </c>
      <c r="U645" s="39">
        <f t="shared" si="720"/>
        <v>544.23057434944235</v>
      </c>
      <c r="V645" s="2">
        <v>0</v>
      </c>
      <c r="W645" s="2">
        <v>0</v>
      </c>
      <c r="X645" s="2">
        <v>0</v>
      </c>
      <c r="Y645" s="196">
        <f>U645+V645+W645+X645</f>
        <v>544.23057434944235</v>
      </c>
      <c r="Z645" s="38"/>
      <c r="AA645" s="38"/>
      <c r="AB645" s="38"/>
      <c r="AC645" s="38"/>
      <c r="AD645" s="38"/>
      <c r="AE645" s="175"/>
      <c r="AF645" s="185"/>
      <c r="AG645" s="14">
        <f t="shared" si="740"/>
        <v>16458</v>
      </c>
      <c r="AH645" s="15">
        <f>V645+0</f>
        <v>0</v>
      </c>
      <c r="AI645" s="15">
        <f t="shared" ref="AI645:AJ649" si="803">U645+0</f>
        <v>544.23057434944235</v>
      </c>
      <c r="AJ645" s="14">
        <f t="shared" si="803"/>
        <v>0</v>
      </c>
      <c r="AK645" s="14">
        <f>V645+0</f>
        <v>0</v>
      </c>
      <c r="AL645" s="14">
        <f>X645+0</f>
        <v>0</v>
      </c>
      <c r="AM645" s="15">
        <f t="shared" si="741"/>
        <v>544.23057434944235</v>
      </c>
      <c r="AN645" s="14"/>
      <c r="AO645" s="14"/>
      <c r="AP645" s="14"/>
      <c r="AQ645" s="14"/>
      <c r="AR645" s="14"/>
    </row>
    <row r="646" spans="2:44" ht="75" customHeight="1">
      <c r="B646" s="2">
        <v>476</v>
      </c>
      <c r="C646" s="35" t="s">
        <v>125</v>
      </c>
      <c r="D646" s="36"/>
      <c r="E646" s="2">
        <v>426</v>
      </c>
      <c r="F646" s="109" t="s">
        <v>1374</v>
      </c>
      <c r="G646" s="109" t="s">
        <v>7</v>
      </c>
      <c r="H646" s="109" t="s">
        <v>426</v>
      </c>
      <c r="I646" s="2">
        <v>1998</v>
      </c>
      <c r="J646" s="37">
        <v>25</v>
      </c>
      <c r="K646" s="37">
        <v>27</v>
      </c>
      <c r="L646" s="38">
        <f t="shared" si="736"/>
        <v>675</v>
      </c>
      <c r="M646" s="39">
        <f t="shared" si="737"/>
        <v>62.732342007434944</v>
      </c>
      <c r="N646" s="38">
        <v>750</v>
      </c>
      <c r="O646" s="2">
        <v>11088</v>
      </c>
      <c r="P646" s="39">
        <f t="shared" si="738"/>
        <v>742625.46468401491</v>
      </c>
      <c r="Q646" s="41">
        <v>0.85</v>
      </c>
      <c r="R646" s="39">
        <v>1</v>
      </c>
      <c r="S646" s="39">
        <f t="shared" si="739"/>
        <v>631231.64498141268</v>
      </c>
      <c r="T646" s="129">
        <v>0.75</v>
      </c>
      <c r="U646" s="39">
        <f t="shared" si="720"/>
        <v>473.42373373605955</v>
      </c>
      <c r="V646" s="2">
        <v>30</v>
      </c>
      <c r="W646" s="2">
        <v>30</v>
      </c>
      <c r="X646" s="2">
        <v>750</v>
      </c>
      <c r="Y646" s="196">
        <f>U646+V646+W646+X646</f>
        <v>1283.4237337360596</v>
      </c>
      <c r="Z646" s="38"/>
      <c r="AA646" s="38"/>
      <c r="AB646" s="38"/>
      <c r="AC646" s="38"/>
      <c r="AD646" s="38"/>
      <c r="AE646" s="175"/>
      <c r="AF646" s="182"/>
      <c r="AG646" s="10">
        <f t="shared" si="740"/>
        <v>11838</v>
      </c>
      <c r="AH646" s="16">
        <f>V646+0</f>
        <v>30</v>
      </c>
      <c r="AI646" s="16">
        <f t="shared" si="803"/>
        <v>473.42373373605955</v>
      </c>
      <c r="AJ646" s="10">
        <f t="shared" si="803"/>
        <v>30</v>
      </c>
      <c r="AK646" s="10">
        <f>V646+0</f>
        <v>30</v>
      </c>
      <c r="AL646" s="10">
        <f>X646+0</f>
        <v>750</v>
      </c>
      <c r="AM646" s="16">
        <f t="shared" si="741"/>
        <v>1283.4237337360596</v>
      </c>
    </row>
    <row r="647" spans="2:44" ht="75" customHeight="1">
      <c r="B647" s="2">
        <v>477</v>
      </c>
      <c r="C647" s="35" t="s">
        <v>125</v>
      </c>
      <c r="D647" s="36"/>
      <c r="E647" s="2">
        <v>427</v>
      </c>
      <c r="F647" s="109" t="s">
        <v>829</v>
      </c>
      <c r="G647" s="109" t="s">
        <v>7</v>
      </c>
      <c r="H647" s="109" t="s">
        <v>427</v>
      </c>
      <c r="I647" s="2">
        <v>2001</v>
      </c>
      <c r="J647" s="37">
        <v>21</v>
      </c>
      <c r="K647" s="37">
        <v>17</v>
      </c>
      <c r="L647" s="38">
        <f t="shared" si="736"/>
        <v>357</v>
      </c>
      <c r="M647" s="39">
        <f t="shared" si="737"/>
        <v>33.17843866171004</v>
      </c>
      <c r="N647" s="38">
        <v>750</v>
      </c>
      <c r="O647" s="2">
        <v>11088</v>
      </c>
      <c r="P647" s="39">
        <f t="shared" si="738"/>
        <v>392766.35687732347</v>
      </c>
      <c r="Q647" s="41">
        <v>0.85</v>
      </c>
      <c r="R647" s="39">
        <v>1</v>
      </c>
      <c r="S647" s="39">
        <f t="shared" si="739"/>
        <v>333851.40334572492</v>
      </c>
      <c r="T647" s="129">
        <v>0.75</v>
      </c>
      <c r="U647" s="39">
        <f t="shared" si="720"/>
        <v>250.38855250929367</v>
      </c>
      <c r="V647" s="2">
        <v>30</v>
      </c>
      <c r="W647" s="2">
        <v>30</v>
      </c>
      <c r="X647" s="2">
        <v>200</v>
      </c>
      <c r="Y647" s="196">
        <f>U647+V647+W647+X647</f>
        <v>510.38855250929367</v>
      </c>
      <c r="Z647" s="38"/>
      <c r="AA647" s="38"/>
      <c r="AB647" s="38"/>
      <c r="AC647" s="38"/>
      <c r="AD647" s="38"/>
      <c r="AE647" s="175"/>
      <c r="AF647" s="185"/>
      <c r="AG647" s="14">
        <f t="shared" si="740"/>
        <v>11838</v>
      </c>
      <c r="AH647" s="15">
        <f>V647+0</f>
        <v>30</v>
      </c>
      <c r="AI647" s="15">
        <f t="shared" si="803"/>
        <v>250.38855250929367</v>
      </c>
      <c r="AJ647" s="14">
        <f t="shared" si="803"/>
        <v>30</v>
      </c>
      <c r="AK647" s="14">
        <f>V647+0</f>
        <v>30</v>
      </c>
      <c r="AL647" s="14">
        <f>X647+0</f>
        <v>200</v>
      </c>
      <c r="AM647" s="15">
        <f t="shared" si="741"/>
        <v>510.38855250929367</v>
      </c>
      <c r="AN647" s="14"/>
      <c r="AO647" s="14"/>
      <c r="AP647" s="14"/>
      <c r="AQ647" s="14"/>
      <c r="AR647" s="14"/>
    </row>
    <row r="648" spans="2:44" ht="75" customHeight="1">
      <c r="B648" s="2">
        <v>478</v>
      </c>
      <c r="C648" s="35" t="s">
        <v>125</v>
      </c>
      <c r="D648" s="36"/>
      <c r="E648" s="2">
        <v>428</v>
      </c>
      <c r="F648" s="109" t="s">
        <v>830</v>
      </c>
      <c r="G648" s="109" t="s">
        <v>7</v>
      </c>
      <c r="H648" s="109" t="s">
        <v>426</v>
      </c>
      <c r="I648" s="2">
        <v>1997</v>
      </c>
      <c r="J648" s="37">
        <v>22</v>
      </c>
      <c r="K648" s="37">
        <v>20</v>
      </c>
      <c r="L648" s="38">
        <f t="shared" si="736"/>
        <v>440</v>
      </c>
      <c r="M648" s="39">
        <f t="shared" si="737"/>
        <v>40.892193308550183</v>
      </c>
      <c r="N648" s="38">
        <v>750</v>
      </c>
      <c r="O648" s="2">
        <v>11088</v>
      </c>
      <c r="P648" s="39">
        <f t="shared" si="738"/>
        <v>484081.78438661707</v>
      </c>
      <c r="Q648" s="41">
        <v>0.85</v>
      </c>
      <c r="R648" s="39">
        <v>1</v>
      </c>
      <c r="S648" s="39">
        <f t="shared" si="739"/>
        <v>411469.51672862453</v>
      </c>
      <c r="T648" s="129">
        <v>0.75</v>
      </c>
      <c r="U648" s="39">
        <f t="shared" si="720"/>
        <v>308.60213754646838</v>
      </c>
      <c r="V648" s="2">
        <v>30</v>
      </c>
      <c r="W648" s="2">
        <v>30</v>
      </c>
      <c r="X648" s="2">
        <v>200</v>
      </c>
      <c r="Y648" s="196">
        <f>U648+V648+W648+X648</f>
        <v>568.60213754646838</v>
      </c>
      <c r="Z648" s="38"/>
      <c r="AA648" s="38"/>
      <c r="AB648" s="38"/>
      <c r="AC648" s="38"/>
      <c r="AD648" s="38"/>
      <c r="AE648" s="175"/>
      <c r="AF648" s="182"/>
      <c r="AG648" s="10">
        <f t="shared" si="740"/>
        <v>11838</v>
      </c>
      <c r="AH648" s="16">
        <f>V648+0</f>
        <v>30</v>
      </c>
      <c r="AI648" s="16">
        <f t="shared" si="803"/>
        <v>308.60213754646838</v>
      </c>
      <c r="AJ648" s="10">
        <f t="shared" si="803"/>
        <v>30</v>
      </c>
      <c r="AK648" s="10">
        <f>V648+0</f>
        <v>30</v>
      </c>
      <c r="AL648" s="10">
        <f>X648+0</f>
        <v>200</v>
      </c>
      <c r="AM648" s="16">
        <f t="shared" si="741"/>
        <v>568.60213754646838</v>
      </c>
    </row>
    <row r="649" spans="2:44" ht="75" customHeight="1">
      <c r="B649" s="2">
        <v>479</v>
      </c>
      <c r="C649" s="35" t="s">
        <v>125</v>
      </c>
      <c r="D649" s="36"/>
      <c r="E649" s="2">
        <v>429</v>
      </c>
      <c r="F649" s="109" t="s">
        <v>831</v>
      </c>
      <c r="G649" s="109" t="s">
        <v>7</v>
      </c>
      <c r="H649" s="109" t="s">
        <v>426</v>
      </c>
      <c r="I649" s="2">
        <v>1997</v>
      </c>
      <c r="J649" s="37">
        <v>22</v>
      </c>
      <c r="K649" s="37">
        <v>20</v>
      </c>
      <c r="L649" s="38">
        <f t="shared" si="736"/>
        <v>440</v>
      </c>
      <c r="M649" s="39">
        <f t="shared" si="737"/>
        <v>40.892193308550183</v>
      </c>
      <c r="N649" s="38">
        <v>750</v>
      </c>
      <c r="O649" s="2">
        <v>11088</v>
      </c>
      <c r="P649" s="39">
        <f t="shared" si="738"/>
        <v>484081.78438661707</v>
      </c>
      <c r="Q649" s="41">
        <v>0.85</v>
      </c>
      <c r="R649" s="39">
        <v>1</v>
      </c>
      <c r="S649" s="39">
        <f t="shared" si="739"/>
        <v>411469.51672862453</v>
      </c>
      <c r="T649" s="129">
        <v>0.75</v>
      </c>
      <c r="U649" s="39">
        <f t="shared" si="720"/>
        <v>308.60213754646838</v>
      </c>
      <c r="V649" s="2">
        <v>30</v>
      </c>
      <c r="W649" s="2">
        <v>30</v>
      </c>
      <c r="X649" s="2">
        <v>200</v>
      </c>
      <c r="Y649" s="196">
        <f>U649+V649+W649+X649</f>
        <v>568.60213754646838</v>
      </c>
      <c r="Z649" s="38"/>
      <c r="AA649" s="38"/>
      <c r="AB649" s="38"/>
      <c r="AC649" s="38"/>
      <c r="AD649" s="38"/>
      <c r="AE649" s="175"/>
      <c r="AF649" s="182"/>
      <c r="AG649" s="10">
        <f t="shared" si="740"/>
        <v>11838</v>
      </c>
      <c r="AH649" s="16">
        <f>V649+0</f>
        <v>30</v>
      </c>
      <c r="AI649" s="16">
        <f t="shared" si="803"/>
        <v>308.60213754646838</v>
      </c>
      <c r="AJ649" s="10">
        <f t="shared" si="803"/>
        <v>30</v>
      </c>
      <c r="AK649" s="10">
        <f>V649+0</f>
        <v>30</v>
      </c>
      <c r="AL649" s="10">
        <f>X649+0</f>
        <v>200</v>
      </c>
      <c r="AM649" s="16">
        <f t="shared" si="741"/>
        <v>568.60213754646838</v>
      </c>
    </row>
    <row r="650" spans="2:44" ht="75" customHeight="1">
      <c r="B650" s="259" t="s">
        <v>915</v>
      </c>
      <c r="C650" s="259"/>
      <c r="D650" s="259"/>
      <c r="E650" s="259"/>
      <c r="F650" s="259"/>
      <c r="G650" s="259"/>
      <c r="H650" s="259"/>
      <c r="I650" s="259"/>
      <c r="J650" s="259"/>
      <c r="K650" s="259"/>
      <c r="L650" s="259"/>
      <c r="M650" s="259"/>
      <c r="N650" s="259"/>
      <c r="O650" s="259"/>
      <c r="P650" s="259"/>
      <c r="Q650" s="259"/>
      <c r="R650" s="259"/>
      <c r="S650" s="259"/>
      <c r="T650" s="129"/>
      <c r="U650" s="39">
        <f>SUM(U645:U649)</f>
        <v>1885.2471356877325</v>
      </c>
      <c r="V650" s="81">
        <f>SUM(V645:V649)</f>
        <v>120</v>
      </c>
      <c r="W650" s="81">
        <f>SUM(W645:W649)</f>
        <v>120</v>
      </c>
      <c r="X650" s="81">
        <f>SUM(X645:X649)</f>
        <v>1350</v>
      </c>
      <c r="Y650" s="196">
        <f>SUM(Y645:Y649)</f>
        <v>3475.2471356877322</v>
      </c>
      <c r="Z650" s="38"/>
      <c r="AA650" s="38"/>
      <c r="AB650" s="38"/>
      <c r="AC650" s="38"/>
      <c r="AD650" s="38"/>
      <c r="AE650" s="175"/>
      <c r="AF650" s="184"/>
      <c r="AG650" s="11"/>
      <c r="AH650" s="12"/>
      <c r="AI650" s="12">
        <f>तेरीज!D100+0</f>
        <v>1885.2471356877325</v>
      </c>
      <c r="AJ650" s="11"/>
      <c r="AK650" s="11"/>
      <c r="AL650" s="11"/>
      <c r="AM650" s="12"/>
      <c r="AN650" s="11"/>
      <c r="AO650" s="11"/>
      <c r="AP650" s="11"/>
      <c r="AQ650" s="11"/>
      <c r="AR650" s="11"/>
    </row>
    <row r="651" spans="2:44" ht="75" customHeight="1">
      <c r="B651" s="2">
        <v>480</v>
      </c>
      <c r="C651" s="35" t="s">
        <v>125</v>
      </c>
      <c r="D651" s="36"/>
      <c r="E651" s="2">
        <v>430</v>
      </c>
      <c r="F651" s="109" t="s">
        <v>832</v>
      </c>
      <c r="G651" s="109" t="s">
        <v>7</v>
      </c>
      <c r="H651" s="109" t="s">
        <v>423</v>
      </c>
      <c r="I651" s="2">
        <v>1998</v>
      </c>
      <c r="J651" s="37">
        <v>16</v>
      </c>
      <c r="K651" s="37">
        <v>11</v>
      </c>
      <c r="L651" s="38">
        <f t="shared" si="736"/>
        <v>176</v>
      </c>
      <c r="M651" s="39">
        <f t="shared" si="737"/>
        <v>16.356877323420075</v>
      </c>
      <c r="N651" s="38">
        <v>750</v>
      </c>
      <c r="O651" s="2">
        <v>15708</v>
      </c>
      <c r="P651" s="39">
        <f t="shared" si="738"/>
        <v>269201.48698884761</v>
      </c>
      <c r="Q651" s="41">
        <v>0.7</v>
      </c>
      <c r="R651" s="39">
        <v>1</v>
      </c>
      <c r="S651" s="39">
        <f t="shared" si="739"/>
        <v>188441.04089219333</v>
      </c>
      <c r="T651" s="129">
        <v>0.85</v>
      </c>
      <c r="U651" s="39">
        <f t="shared" si="720"/>
        <v>160.1748847583643</v>
      </c>
      <c r="V651" s="2">
        <v>20</v>
      </c>
      <c r="W651" s="2">
        <v>20</v>
      </c>
      <c r="X651" s="2">
        <v>200</v>
      </c>
      <c r="Y651" s="196">
        <f>U651+V651+W651+X651</f>
        <v>400.17488475836433</v>
      </c>
      <c r="Z651" s="38"/>
      <c r="AA651" s="38"/>
      <c r="AB651" s="38"/>
      <c r="AC651" s="38"/>
      <c r="AD651" s="38"/>
      <c r="AE651" s="175"/>
      <c r="AF651" s="185"/>
      <c r="AG651" s="14">
        <f t="shared" si="740"/>
        <v>16458</v>
      </c>
      <c r="AH651" s="15">
        <f>V651+0</f>
        <v>20</v>
      </c>
      <c r="AI651" s="15">
        <f t="shared" ref="AI651:AJ656" si="804">U651+0</f>
        <v>160.1748847583643</v>
      </c>
      <c r="AJ651" s="14">
        <f t="shared" si="804"/>
        <v>20</v>
      </c>
      <c r="AK651" s="14">
        <f>V651+0</f>
        <v>20</v>
      </c>
      <c r="AL651" s="14">
        <f>X651+0</f>
        <v>200</v>
      </c>
      <c r="AM651" s="15">
        <f t="shared" si="741"/>
        <v>400.17488475836433</v>
      </c>
      <c r="AN651" s="14"/>
      <c r="AO651" s="14"/>
      <c r="AP651" s="14"/>
      <c r="AQ651" s="14"/>
      <c r="AR651" s="14"/>
    </row>
    <row r="652" spans="2:44" ht="75" customHeight="1">
      <c r="B652" s="2">
        <v>481</v>
      </c>
      <c r="C652" s="35" t="s">
        <v>125</v>
      </c>
      <c r="D652" s="36"/>
      <c r="E652" s="2">
        <v>431</v>
      </c>
      <c r="F652" s="109" t="s">
        <v>161</v>
      </c>
      <c r="G652" s="109" t="s">
        <v>833</v>
      </c>
      <c r="H652" s="109" t="s">
        <v>428</v>
      </c>
      <c r="I652" s="2">
        <v>2016</v>
      </c>
      <c r="J652" s="37">
        <v>17</v>
      </c>
      <c r="K652" s="37">
        <v>28</v>
      </c>
      <c r="L652" s="38">
        <f t="shared" si="736"/>
        <v>476</v>
      </c>
      <c r="M652" s="39">
        <f t="shared" si="737"/>
        <v>44.237918215613384</v>
      </c>
      <c r="N652" s="38">
        <v>750</v>
      </c>
      <c r="O652" s="2">
        <v>15708</v>
      </c>
      <c r="P652" s="39">
        <f t="shared" si="738"/>
        <v>728067.65799256507</v>
      </c>
      <c r="Q652" s="41">
        <v>0.95</v>
      </c>
      <c r="R652" s="39">
        <v>1</v>
      </c>
      <c r="S652" s="39">
        <f t="shared" si="739"/>
        <v>691664.27509293682</v>
      </c>
      <c r="T652" s="129">
        <v>0.85</v>
      </c>
      <c r="U652" s="39">
        <f t="shared" si="720"/>
        <v>587.91463382899622</v>
      </c>
      <c r="V652" s="2">
        <v>30</v>
      </c>
      <c r="W652" s="2">
        <v>30</v>
      </c>
      <c r="X652" s="2">
        <v>200</v>
      </c>
      <c r="Y652" s="196">
        <f>U652+V652+W652+X652</f>
        <v>847.91463382899622</v>
      </c>
      <c r="Z652" s="38"/>
      <c r="AA652" s="38"/>
      <c r="AB652" s="38"/>
      <c r="AC652" s="38"/>
      <c r="AD652" s="38"/>
      <c r="AE652" s="175"/>
      <c r="AF652" s="184"/>
      <c r="AG652" s="11">
        <f t="shared" si="740"/>
        <v>16458</v>
      </c>
      <c r="AH652" s="12">
        <f>V652+0</f>
        <v>30</v>
      </c>
      <c r="AI652" s="12">
        <f t="shared" si="804"/>
        <v>587.91463382899622</v>
      </c>
      <c r="AJ652" s="11">
        <f t="shared" si="804"/>
        <v>30</v>
      </c>
      <c r="AK652" s="11">
        <f>V652+0</f>
        <v>30</v>
      </c>
      <c r="AL652" s="11">
        <f>X652+0</f>
        <v>200</v>
      </c>
      <c r="AM652" s="12">
        <f t="shared" si="741"/>
        <v>847.91463382899622</v>
      </c>
      <c r="AN652" s="11"/>
      <c r="AO652" s="11"/>
      <c r="AP652" s="11"/>
      <c r="AQ652" s="11"/>
      <c r="AR652" s="11"/>
    </row>
    <row r="653" spans="2:44" ht="75" customHeight="1">
      <c r="B653" s="2">
        <v>482</v>
      </c>
      <c r="C653" s="35" t="s">
        <v>125</v>
      </c>
      <c r="D653" s="36"/>
      <c r="E653" s="2">
        <v>432</v>
      </c>
      <c r="F653" s="109" t="s">
        <v>161</v>
      </c>
      <c r="G653" s="109" t="s">
        <v>834</v>
      </c>
      <c r="H653" s="109" t="s">
        <v>1272</v>
      </c>
      <c r="I653" s="2">
        <v>2022</v>
      </c>
      <c r="J653" s="37">
        <v>14</v>
      </c>
      <c r="K653" s="37">
        <v>34</v>
      </c>
      <c r="L653" s="38">
        <f t="shared" si="736"/>
        <v>476</v>
      </c>
      <c r="M653" s="39">
        <f t="shared" si="737"/>
        <v>44.237918215613384</v>
      </c>
      <c r="N653" s="38">
        <v>750</v>
      </c>
      <c r="O653" s="2">
        <v>15708</v>
      </c>
      <c r="P653" s="39">
        <f t="shared" si="738"/>
        <v>728067.65799256507</v>
      </c>
      <c r="Q653" s="41">
        <v>1</v>
      </c>
      <c r="R653" s="39">
        <v>1</v>
      </c>
      <c r="S653" s="39">
        <f t="shared" si="739"/>
        <v>728067.65799256507</v>
      </c>
      <c r="T653" s="129">
        <v>0.85</v>
      </c>
      <c r="U653" s="39">
        <f t="shared" si="720"/>
        <v>618.85750929368032</v>
      </c>
      <c r="V653" s="2">
        <v>30</v>
      </c>
      <c r="W653" s="2">
        <v>30</v>
      </c>
      <c r="X653" s="2">
        <v>200</v>
      </c>
      <c r="Y653" s="196">
        <f>U653+V653+W653+X653</f>
        <v>878.85750929368032</v>
      </c>
      <c r="Z653" s="38"/>
      <c r="AA653" s="38"/>
      <c r="AB653" s="38"/>
      <c r="AC653" s="38"/>
      <c r="AD653" s="38"/>
      <c r="AE653" s="175"/>
      <c r="AF653" s="184"/>
      <c r="AG653" s="11">
        <f t="shared" si="740"/>
        <v>16458</v>
      </c>
      <c r="AH653" s="12">
        <f>V653+0</f>
        <v>30</v>
      </c>
      <c r="AI653" s="12">
        <f t="shared" si="804"/>
        <v>618.85750929368032</v>
      </c>
      <c r="AJ653" s="11">
        <f t="shared" si="804"/>
        <v>30</v>
      </c>
      <c r="AK653" s="11">
        <f>V653+0</f>
        <v>30</v>
      </c>
      <c r="AL653" s="11">
        <f>X653+0</f>
        <v>200</v>
      </c>
      <c r="AM653" s="12">
        <f t="shared" si="741"/>
        <v>878.85750929368032</v>
      </c>
      <c r="AN653" s="11"/>
      <c r="AO653" s="11"/>
      <c r="AP653" s="11"/>
      <c r="AQ653" s="11"/>
      <c r="AR653" s="11"/>
    </row>
    <row r="654" spans="2:44" ht="75" customHeight="1">
      <c r="B654" s="2">
        <v>483</v>
      </c>
      <c r="C654" s="35" t="s">
        <v>125</v>
      </c>
      <c r="D654" s="36"/>
      <c r="E654" s="2" t="s">
        <v>1461</v>
      </c>
      <c r="F654" s="109" t="s">
        <v>169</v>
      </c>
      <c r="G654" s="109" t="s">
        <v>1302</v>
      </c>
      <c r="H654" s="121" t="s">
        <v>1249</v>
      </c>
      <c r="I654" s="2">
        <v>2022</v>
      </c>
      <c r="J654" s="37">
        <v>18</v>
      </c>
      <c r="K654" s="37">
        <v>18</v>
      </c>
      <c r="L654" s="38">
        <f t="shared" si="736"/>
        <v>324</v>
      </c>
      <c r="M654" s="39">
        <f t="shared" si="737"/>
        <v>30.111524163568774</v>
      </c>
      <c r="N654" s="38">
        <v>750</v>
      </c>
      <c r="O654" s="2">
        <v>15708</v>
      </c>
      <c r="P654" s="114">
        <f t="shared" si="738"/>
        <v>495575.46468401491</v>
      </c>
      <c r="Q654" s="41">
        <v>1</v>
      </c>
      <c r="R654" s="105">
        <v>1</v>
      </c>
      <c r="S654" s="114">
        <f t="shared" si="739"/>
        <v>495575.46468401491</v>
      </c>
      <c r="T654" s="129">
        <v>0.85</v>
      </c>
      <c r="U654" s="39">
        <f t="shared" si="720"/>
        <v>421.23914498141266</v>
      </c>
      <c r="V654" s="2">
        <v>30</v>
      </c>
      <c r="W654" s="2">
        <v>30</v>
      </c>
      <c r="X654" s="2">
        <v>200</v>
      </c>
      <c r="Y654" s="196">
        <f t="shared" ref="Y654" si="805">U654+V654+W654+X654</f>
        <v>681.23914498141266</v>
      </c>
      <c r="Z654" s="38"/>
      <c r="AA654" s="38"/>
      <c r="AB654" s="38"/>
      <c r="AC654" s="38"/>
      <c r="AD654" s="38"/>
      <c r="AE654" s="176" t="s">
        <v>1497</v>
      </c>
      <c r="AF654" s="182"/>
      <c r="AG654" s="10">
        <f t="shared" ref="AG654" si="806">SUM(N654:O654)</f>
        <v>16458</v>
      </c>
      <c r="AH654" s="16">
        <f t="shared" ref="AH654" si="807">V654+0</f>
        <v>30</v>
      </c>
      <c r="AI654" s="16">
        <f t="shared" si="804"/>
        <v>421.23914498141266</v>
      </c>
      <c r="AJ654" s="10">
        <f t="shared" si="804"/>
        <v>30</v>
      </c>
      <c r="AK654" s="10">
        <f t="shared" ref="AK654" si="808">V654+0</f>
        <v>30</v>
      </c>
      <c r="AL654" s="10">
        <f t="shared" ref="AL654" si="809">X654+0</f>
        <v>200</v>
      </c>
      <c r="AM654" s="16">
        <f t="shared" si="741"/>
        <v>681.23914498141266</v>
      </c>
    </row>
    <row r="655" spans="2:44" ht="75" customHeight="1">
      <c r="B655" s="2"/>
      <c r="C655" s="35" t="s">
        <v>125</v>
      </c>
      <c r="D655" s="36"/>
      <c r="E655" s="2" t="s">
        <v>1462</v>
      </c>
      <c r="F655" s="109" t="s">
        <v>169</v>
      </c>
      <c r="G655" s="109" t="s">
        <v>1299</v>
      </c>
      <c r="H655" s="121" t="s">
        <v>1250</v>
      </c>
      <c r="I655" s="2">
        <v>2022</v>
      </c>
      <c r="J655" s="37">
        <v>18</v>
      </c>
      <c r="K655" s="37">
        <v>18</v>
      </c>
      <c r="L655" s="38">
        <f t="shared" ref="L655" si="810">J655*K655</f>
        <v>324</v>
      </c>
      <c r="M655" s="39">
        <f t="shared" ref="M655" si="811">L655/10.76</f>
        <v>30.111524163568774</v>
      </c>
      <c r="N655" s="81">
        <v>750</v>
      </c>
      <c r="O655" s="2">
        <v>19360</v>
      </c>
      <c r="P655" s="105">
        <f t="shared" ref="P655" si="812">M655*AG655</f>
        <v>605542.75092936808</v>
      </c>
      <c r="Q655" s="41">
        <v>1</v>
      </c>
      <c r="R655" s="105">
        <v>1</v>
      </c>
      <c r="S655" s="114">
        <f t="shared" ref="S655" si="813">M655*AG655*Q655*R655</f>
        <v>605542.75092936808</v>
      </c>
      <c r="T655" s="129">
        <v>1.35</v>
      </c>
      <c r="U655" s="105">
        <f t="shared" ref="U655" si="814">S655/1000*T655</f>
        <v>817.48271375464685</v>
      </c>
      <c r="V655" s="2">
        <v>30</v>
      </c>
      <c r="W655" s="2">
        <v>30</v>
      </c>
      <c r="X655" s="2">
        <v>200</v>
      </c>
      <c r="Y655" s="199">
        <f>U655+V655+W655+X655</f>
        <v>1077.4827137546467</v>
      </c>
      <c r="Z655" s="38"/>
      <c r="AA655" s="38"/>
      <c r="AB655" s="38"/>
      <c r="AC655" s="38"/>
      <c r="AD655" s="38"/>
      <c r="AE655" s="176" t="s">
        <v>1497</v>
      </c>
      <c r="AF655" s="185"/>
      <c r="AG655" s="14">
        <f t="shared" ref="AG655" si="815">SUM(N655:O655)</f>
        <v>20110</v>
      </c>
      <c r="AH655" s="15">
        <f>V655+0</f>
        <v>30</v>
      </c>
      <c r="AI655" s="15">
        <f t="shared" ref="AI655" si="816">U655+0</f>
        <v>817.48271375464685</v>
      </c>
      <c r="AJ655" s="14">
        <f t="shared" ref="AJ655" si="817">V655+0</f>
        <v>30</v>
      </c>
      <c r="AK655" s="14">
        <f>V655+0</f>
        <v>30</v>
      </c>
      <c r="AL655" s="14">
        <f>X655+0</f>
        <v>200</v>
      </c>
      <c r="AM655" s="15">
        <f t="shared" ref="AM655" si="818">AI655+AJ655+AK655+AL655</f>
        <v>1077.4827137546467</v>
      </c>
      <c r="AN655" s="14"/>
      <c r="AO655" s="14"/>
      <c r="AP655" s="14"/>
      <c r="AQ655" s="14"/>
      <c r="AR655" s="14"/>
    </row>
    <row r="656" spans="2:44" ht="61.15" customHeight="1">
      <c r="B656" s="2">
        <v>484</v>
      </c>
      <c r="C656" s="35" t="s">
        <v>125</v>
      </c>
      <c r="D656" s="36"/>
      <c r="E656" s="2">
        <v>434</v>
      </c>
      <c r="F656" s="109" t="s">
        <v>836</v>
      </c>
      <c r="G656" s="109" t="s">
        <v>7</v>
      </c>
      <c r="H656" s="109" t="s">
        <v>336</v>
      </c>
      <c r="I656" s="2">
        <v>1996</v>
      </c>
      <c r="J656" s="37">
        <v>18</v>
      </c>
      <c r="K656" s="37">
        <v>38</v>
      </c>
      <c r="L656" s="38">
        <f t="shared" si="736"/>
        <v>684</v>
      </c>
      <c r="M656" s="39">
        <f t="shared" si="737"/>
        <v>63.568773234200748</v>
      </c>
      <c r="N656" s="38">
        <v>750</v>
      </c>
      <c r="O656" s="2">
        <v>11088</v>
      </c>
      <c r="P656" s="39">
        <f t="shared" si="738"/>
        <v>752527.13754646841</v>
      </c>
      <c r="Q656" s="41">
        <v>0.85</v>
      </c>
      <c r="R656" s="39">
        <v>1</v>
      </c>
      <c r="S656" s="39">
        <f t="shared" si="739"/>
        <v>639648.06691449811</v>
      </c>
      <c r="T656" s="129">
        <v>0.75</v>
      </c>
      <c r="U656" s="39">
        <f t="shared" si="720"/>
        <v>479.73605018587364</v>
      </c>
      <c r="V656" s="2">
        <v>30</v>
      </c>
      <c r="W656" s="2">
        <v>30</v>
      </c>
      <c r="X656" s="2">
        <v>200</v>
      </c>
      <c r="Y656" s="196">
        <f>U656+V656+W656+X656</f>
        <v>739.73605018587364</v>
      </c>
      <c r="Z656" s="38"/>
      <c r="AA656" s="38"/>
      <c r="AB656" s="38"/>
      <c r="AC656" s="38"/>
      <c r="AD656" s="38"/>
      <c r="AE656" s="175"/>
      <c r="AF656" s="182"/>
      <c r="AG656" s="10">
        <f t="shared" si="740"/>
        <v>11838</v>
      </c>
      <c r="AH656" s="16">
        <f>V656+0</f>
        <v>30</v>
      </c>
      <c r="AI656" s="16">
        <f t="shared" si="804"/>
        <v>479.73605018587364</v>
      </c>
      <c r="AJ656" s="10">
        <f t="shared" si="804"/>
        <v>30</v>
      </c>
      <c r="AK656" s="10">
        <f>V656+0</f>
        <v>30</v>
      </c>
      <c r="AL656" s="10">
        <f>X656+0</f>
        <v>200</v>
      </c>
      <c r="AM656" s="16">
        <f t="shared" si="741"/>
        <v>739.73605018587364</v>
      </c>
    </row>
    <row r="657" spans="2:44" ht="75" customHeight="1">
      <c r="B657" s="259" t="s">
        <v>915</v>
      </c>
      <c r="C657" s="259"/>
      <c r="D657" s="259"/>
      <c r="E657" s="259"/>
      <c r="F657" s="259"/>
      <c r="G657" s="259"/>
      <c r="H657" s="259"/>
      <c r="I657" s="259"/>
      <c r="J657" s="259"/>
      <c r="K657" s="259"/>
      <c r="L657" s="259"/>
      <c r="M657" s="259"/>
      <c r="N657" s="259"/>
      <c r="O657" s="259"/>
      <c r="P657" s="259"/>
      <c r="Q657" s="259"/>
      <c r="R657" s="259"/>
      <c r="S657" s="259"/>
      <c r="T657" s="129"/>
      <c r="U657" s="39">
        <f>SUM(U651:U656)</f>
        <v>3085.4049368029737</v>
      </c>
      <c r="V657" s="81">
        <f>SUM(V651:V656)</f>
        <v>170</v>
      </c>
      <c r="W657" s="81">
        <f>SUM(W651:W656)</f>
        <v>170</v>
      </c>
      <c r="X657" s="81">
        <f>SUM(X651:X656)</f>
        <v>1200</v>
      </c>
      <c r="Y657" s="196">
        <f>SUM(Y651:Y656)</f>
        <v>4625.4049368029737</v>
      </c>
      <c r="Z657" s="38"/>
      <c r="AA657" s="38"/>
      <c r="AB657" s="38"/>
      <c r="AC657" s="38"/>
      <c r="AD657" s="38"/>
      <c r="AE657" s="175"/>
      <c r="AF657" s="184"/>
      <c r="AG657" s="11"/>
      <c r="AH657" s="12"/>
      <c r="AI657" s="12">
        <f>तेरीज!D101+0</f>
        <v>3085.4049368029737</v>
      </c>
      <c r="AJ657" s="11"/>
      <c r="AK657" s="11"/>
      <c r="AL657" s="11"/>
      <c r="AM657" s="12"/>
      <c r="AN657" s="11"/>
      <c r="AO657" s="11"/>
      <c r="AP657" s="11"/>
      <c r="AQ657" s="11"/>
      <c r="AR657" s="11"/>
    </row>
    <row r="658" spans="2:44" ht="75" customHeight="1">
      <c r="B658" s="2">
        <v>485</v>
      </c>
      <c r="C658" s="35" t="s">
        <v>125</v>
      </c>
      <c r="D658" s="36"/>
      <c r="E658" s="2">
        <v>435</v>
      </c>
      <c r="F658" s="109" t="s">
        <v>837</v>
      </c>
      <c r="G658" s="109" t="s">
        <v>7</v>
      </c>
      <c r="H658" s="109" t="s">
        <v>429</v>
      </c>
      <c r="I658" s="2">
        <v>1998</v>
      </c>
      <c r="J658" s="37">
        <v>17</v>
      </c>
      <c r="K658" s="37">
        <v>37</v>
      </c>
      <c r="L658" s="38">
        <f t="shared" si="736"/>
        <v>629</v>
      </c>
      <c r="M658" s="39">
        <f t="shared" si="737"/>
        <v>58.457249070631974</v>
      </c>
      <c r="N658" s="38">
        <v>750</v>
      </c>
      <c r="O658" s="2">
        <v>15708</v>
      </c>
      <c r="P658" s="39">
        <f t="shared" si="738"/>
        <v>962089.40520446107</v>
      </c>
      <c r="Q658" s="41">
        <v>0.7</v>
      </c>
      <c r="R658" s="39">
        <v>1</v>
      </c>
      <c r="S658" s="39">
        <f t="shared" si="739"/>
        <v>673462.58364312269</v>
      </c>
      <c r="T658" s="129">
        <v>0.85</v>
      </c>
      <c r="U658" s="39">
        <f t="shared" si="720"/>
        <v>572.44319609665422</v>
      </c>
      <c r="V658" s="2">
        <v>30</v>
      </c>
      <c r="W658" s="2">
        <v>30</v>
      </c>
      <c r="X658" s="2">
        <v>200</v>
      </c>
      <c r="Y658" s="196">
        <f t="shared" ref="Y658:Y665" si="819">U658+V658+W658+X658</f>
        <v>832.44319609665422</v>
      </c>
      <c r="Z658" s="38"/>
      <c r="AA658" s="38"/>
      <c r="AB658" s="38"/>
      <c r="AC658" s="38"/>
      <c r="AD658" s="38"/>
      <c r="AE658" s="175"/>
      <c r="AF658" s="185"/>
      <c r="AG658" s="14">
        <f t="shared" si="740"/>
        <v>16458</v>
      </c>
      <c r="AH658" s="15">
        <f t="shared" ref="AH658:AH665" si="820">V658+0</f>
        <v>30</v>
      </c>
      <c r="AI658" s="15">
        <f t="shared" ref="AI658:AJ665" si="821">U658+0</f>
        <v>572.44319609665422</v>
      </c>
      <c r="AJ658" s="14">
        <f t="shared" si="821"/>
        <v>30</v>
      </c>
      <c r="AK658" s="14">
        <f t="shared" ref="AK658:AK665" si="822">V658+0</f>
        <v>30</v>
      </c>
      <c r="AL658" s="14">
        <f t="shared" ref="AL658:AL665" si="823">X658+0</f>
        <v>200</v>
      </c>
      <c r="AM658" s="15">
        <f t="shared" si="741"/>
        <v>832.44319609665422</v>
      </c>
      <c r="AN658" s="14"/>
      <c r="AO658" s="14"/>
      <c r="AP658" s="14"/>
      <c r="AQ658" s="14"/>
      <c r="AR658" s="14"/>
    </row>
    <row r="659" spans="2:44" ht="75" customHeight="1">
      <c r="B659" s="2">
        <v>486</v>
      </c>
      <c r="C659" s="35" t="s">
        <v>125</v>
      </c>
      <c r="D659" s="36"/>
      <c r="E659" s="36" t="s">
        <v>1835</v>
      </c>
      <c r="F659" s="109" t="s">
        <v>1572</v>
      </c>
      <c r="G659" s="109" t="s">
        <v>1839</v>
      </c>
      <c r="H659" s="109" t="s">
        <v>422</v>
      </c>
      <c r="I659" s="2">
        <v>1998</v>
      </c>
      <c r="J659" s="37">
        <v>18</v>
      </c>
      <c r="K659" s="37">
        <v>15</v>
      </c>
      <c r="L659" s="38">
        <f t="shared" ref="L659:L660" si="824">J659*K659</f>
        <v>270</v>
      </c>
      <c r="M659" s="39">
        <f t="shared" ref="M659:M660" si="825">L659/10.76</f>
        <v>25.092936802973977</v>
      </c>
      <c r="N659" s="38">
        <v>750</v>
      </c>
      <c r="O659" s="2">
        <v>15708</v>
      </c>
      <c r="P659" s="39">
        <f t="shared" ref="P659:P660" si="826">M659*AG659</f>
        <v>412979.55390334572</v>
      </c>
      <c r="Q659" s="41">
        <v>0.7</v>
      </c>
      <c r="R659" s="39">
        <v>1</v>
      </c>
      <c r="S659" s="39">
        <f t="shared" ref="S659:S660" si="827">M659*AG659*Q659*R659</f>
        <v>289085.68773234199</v>
      </c>
      <c r="T659" s="129">
        <v>0.85</v>
      </c>
      <c r="U659" s="39">
        <f t="shared" ref="U659:U660" si="828">S659/1000*T659</f>
        <v>245.72283457249065</v>
      </c>
      <c r="V659" s="2">
        <v>20</v>
      </c>
      <c r="W659" s="2">
        <v>20</v>
      </c>
      <c r="X659" s="2">
        <v>200</v>
      </c>
      <c r="Y659" s="196">
        <f t="shared" ref="Y659:Y660" si="829">U659+V659+W659+X659</f>
        <v>485.72283457249068</v>
      </c>
      <c r="Z659" s="38"/>
      <c r="AA659" s="38"/>
      <c r="AB659" s="38"/>
      <c r="AC659" s="38"/>
      <c r="AD659" s="38"/>
      <c r="AE659" s="175"/>
      <c r="AF659" s="185"/>
      <c r="AG659" s="14">
        <f t="shared" ref="AG659:AG660" si="830">SUM(N659:O659)</f>
        <v>16458</v>
      </c>
      <c r="AH659" s="15">
        <f t="shared" ref="AH659:AH660" si="831">V659+0</f>
        <v>20</v>
      </c>
      <c r="AI659" s="15">
        <f t="shared" ref="AI659:AI660" si="832">U659+0</f>
        <v>245.72283457249065</v>
      </c>
      <c r="AJ659" s="14">
        <f t="shared" ref="AJ659:AJ660" si="833">V659+0</f>
        <v>20</v>
      </c>
      <c r="AK659" s="14">
        <f t="shared" ref="AK659:AK660" si="834">V659+0</f>
        <v>20</v>
      </c>
      <c r="AL659" s="14">
        <f t="shared" ref="AL659:AL660" si="835">X659+0</f>
        <v>200</v>
      </c>
      <c r="AM659" s="15">
        <f t="shared" ref="AM659:AM660" si="836">AI659+AJ659+AK659+AL659</f>
        <v>485.72283457249068</v>
      </c>
      <c r="AN659" s="14"/>
      <c r="AO659" s="14"/>
      <c r="AP659" s="14"/>
      <c r="AQ659" s="14"/>
      <c r="AR659" s="14"/>
    </row>
    <row r="660" spans="2:44" ht="75" customHeight="1">
      <c r="B660" s="2">
        <v>486</v>
      </c>
      <c r="C660" s="35" t="s">
        <v>125</v>
      </c>
      <c r="D660" s="36"/>
      <c r="E660" s="36" t="s">
        <v>1836</v>
      </c>
      <c r="F660" s="109" t="s">
        <v>1838</v>
      </c>
      <c r="G660" s="109" t="s">
        <v>7</v>
      </c>
      <c r="H660" s="109" t="s">
        <v>422</v>
      </c>
      <c r="I660" s="2">
        <v>1998</v>
      </c>
      <c r="J660" s="37">
        <v>18</v>
      </c>
      <c r="K660" s="37">
        <v>15</v>
      </c>
      <c r="L660" s="38">
        <f t="shared" si="824"/>
        <v>270</v>
      </c>
      <c r="M660" s="39">
        <f t="shared" si="825"/>
        <v>25.092936802973977</v>
      </c>
      <c r="N660" s="38">
        <v>750</v>
      </c>
      <c r="O660" s="2">
        <v>15708</v>
      </c>
      <c r="P660" s="39">
        <f t="shared" si="826"/>
        <v>412979.55390334572</v>
      </c>
      <c r="Q660" s="41">
        <v>0.7</v>
      </c>
      <c r="R660" s="39">
        <v>1</v>
      </c>
      <c r="S660" s="39">
        <f t="shared" si="827"/>
        <v>289085.68773234199</v>
      </c>
      <c r="T660" s="129">
        <v>0.85</v>
      </c>
      <c r="U660" s="39">
        <f t="shared" si="828"/>
        <v>245.72283457249065</v>
      </c>
      <c r="V660" s="2">
        <v>20</v>
      </c>
      <c r="W660" s="2">
        <v>20</v>
      </c>
      <c r="X660" s="2">
        <v>200</v>
      </c>
      <c r="Y660" s="196">
        <f t="shared" si="829"/>
        <v>485.72283457249068</v>
      </c>
      <c r="Z660" s="38"/>
      <c r="AA660" s="38"/>
      <c r="AB660" s="38"/>
      <c r="AC660" s="38"/>
      <c r="AD660" s="38"/>
      <c r="AE660" s="175"/>
      <c r="AF660" s="185"/>
      <c r="AG660" s="14">
        <f t="shared" si="830"/>
        <v>16458</v>
      </c>
      <c r="AH660" s="15">
        <f t="shared" si="831"/>
        <v>20</v>
      </c>
      <c r="AI660" s="15">
        <f t="shared" si="832"/>
        <v>245.72283457249065</v>
      </c>
      <c r="AJ660" s="14">
        <f t="shared" si="833"/>
        <v>20</v>
      </c>
      <c r="AK660" s="14">
        <f t="shared" si="834"/>
        <v>20</v>
      </c>
      <c r="AL660" s="14">
        <f t="shared" si="835"/>
        <v>200</v>
      </c>
      <c r="AM660" s="15">
        <f t="shared" si="836"/>
        <v>485.72283457249068</v>
      </c>
      <c r="AN660" s="14"/>
      <c r="AO660" s="14"/>
      <c r="AP660" s="14"/>
      <c r="AQ660" s="14"/>
      <c r="AR660" s="14"/>
    </row>
    <row r="661" spans="2:44" ht="75" customHeight="1">
      <c r="B661" s="2">
        <v>486</v>
      </c>
      <c r="C661" s="35" t="s">
        <v>125</v>
      </c>
      <c r="D661" s="36"/>
      <c r="E661" s="36" t="s">
        <v>1837</v>
      </c>
      <c r="F661" s="109" t="s">
        <v>1840</v>
      </c>
      <c r="G661" s="109" t="s">
        <v>7</v>
      </c>
      <c r="H661" s="109" t="s">
        <v>422</v>
      </c>
      <c r="I661" s="2">
        <v>1998</v>
      </c>
      <c r="J661" s="37">
        <v>18</v>
      </c>
      <c r="K661" s="37">
        <v>15</v>
      </c>
      <c r="L661" s="38">
        <f t="shared" si="736"/>
        <v>270</v>
      </c>
      <c r="M661" s="39">
        <f t="shared" si="737"/>
        <v>25.092936802973977</v>
      </c>
      <c r="N661" s="38">
        <v>750</v>
      </c>
      <c r="O661" s="2">
        <v>15708</v>
      </c>
      <c r="P661" s="39">
        <f t="shared" si="738"/>
        <v>412979.55390334572</v>
      </c>
      <c r="Q661" s="41">
        <v>0.7</v>
      </c>
      <c r="R661" s="39">
        <v>1</v>
      </c>
      <c r="S661" s="39">
        <f t="shared" si="739"/>
        <v>289085.68773234199</v>
      </c>
      <c r="T661" s="129">
        <v>0.85</v>
      </c>
      <c r="U661" s="39">
        <f t="shared" si="720"/>
        <v>245.72283457249065</v>
      </c>
      <c r="V661" s="2">
        <v>20</v>
      </c>
      <c r="W661" s="2">
        <v>20</v>
      </c>
      <c r="X661" s="2">
        <v>200</v>
      </c>
      <c r="Y661" s="196">
        <f t="shared" si="819"/>
        <v>485.72283457249068</v>
      </c>
      <c r="Z661" s="38"/>
      <c r="AA661" s="38"/>
      <c r="AB661" s="38"/>
      <c r="AC661" s="38"/>
      <c r="AD661" s="38"/>
      <c r="AE661" s="175"/>
      <c r="AF661" s="185"/>
      <c r="AG661" s="14">
        <f t="shared" si="740"/>
        <v>16458</v>
      </c>
      <c r="AH661" s="15">
        <f t="shared" si="820"/>
        <v>20</v>
      </c>
      <c r="AI661" s="15">
        <f t="shared" si="821"/>
        <v>245.72283457249065</v>
      </c>
      <c r="AJ661" s="14">
        <f t="shared" si="821"/>
        <v>20</v>
      </c>
      <c r="AK661" s="14">
        <f t="shared" si="822"/>
        <v>20</v>
      </c>
      <c r="AL661" s="14">
        <f t="shared" si="823"/>
        <v>200</v>
      </c>
      <c r="AM661" s="15">
        <f t="shared" si="741"/>
        <v>485.72283457249068</v>
      </c>
      <c r="AN661" s="14"/>
      <c r="AO661" s="14"/>
      <c r="AP661" s="14"/>
      <c r="AQ661" s="14"/>
      <c r="AR661" s="14"/>
    </row>
    <row r="662" spans="2:44" ht="75" customHeight="1">
      <c r="B662" s="2">
        <v>487</v>
      </c>
      <c r="C662" s="35" t="s">
        <v>125</v>
      </c>
      <c r="D662" s="36"/>
      <c r="E662" s="36" t="s">
        <v>1789</v>
      </c>
      <c r="F662" s="109" t="s">
        <v>838</v>
      </c>
      <c r="G662" s="109" t="s">
        <v>7</v>
      </c>
      <c r="H662" s="109" t="s">
        <v>430</v>
      </c>
      <c r="I662" s="2">
        <v>2005</v>
      </c>
      <c r="J662" s="37">
        <v>28</v>
      </c>
      <c r="K662" s="37">
        <v>19</v>
      </c>
      <c r="L662" s="38">
        <f t="shared" si="736"/>
        <v>532</v>
      </c>
      <c r="M662" s="39">
        <f t="shared" si="737"/>
        <v>49.442379182156138</v>
      </c>
      <c r="N662" s="38">
        <v>750</v>
      </c>
      <c r="O662" s="2">
        <v>11088</v>
      </c>
      <c r="P662" s="39">
        <f t="shared" si="738"/>
        <v>585298.88475836441</v>
      </c>
      <c r="Q662" s="41">
        <v>0.85</v>
      </c>
      <c r="R662" s="39">
        <v>1</v>
      </c>
      <c r="S662" s="39">
        <f t="shared" si="739"/>
        <v>497504.05204460974</v>
      </c>
      <c r="T662" s="129">
        <v>0.75</v>
      </c>
      <c r="U662" s="39">
        <f t="shared" si="720"/>
        <v>373.1280390334573</v>
      </c>
      <c r="V662" s="2">
        <v>40</v>
      </c>
      <c r="W662" s="2">
        <v>40</v>
      </c>
      <c r="X662" s="2">
        <v>200</v>
      </c>
      <c r="Y662" s="196">
        <f t="shared" si="819"/>
        <v>653.1280390334573</v>
      </c>
      <c r="Z662" s="38"/>
      <c r="AA662" s="38"/>
      <c r="AB662" s="38"/>
      <c r="AC662" s="38"/>
      <c r="AD662" s="38"/>
      <c r="AE662" s="176" t="s">
        <v>1792</v>
      </c>
      <c r="AF662" s="182"/>
      <c r="AG662" s="10">
        <f t="shared" ref="AG662" si="837">SUM(N662:O662)</f>
        <v>11838</v>
      </c>
      <c r="AH662" s="16">
        <f t="shared" si="820"/>
        <v>40</v>
      </c>
      <c r="AI662" s="16">
        <f t="shared" si="821"/>
        <v>373.1280390334573</v>
      </c>
      <c r="AJ662" s="10">
        <f t="shared" si="821"/>
        <v>40</v>
      </c>
      <c r="AK662" s="10">
        <f t="shared" si="822"/>
        <v>40</v>
      </c>
      <c r="AL662" s="10">
        <f t="shared" si="823"/>
        <v>200</v>
      </c>
      <c r="AM662" s="16">
        <f t="shared" si="741"/>
        <v>653.1280390334573</v>
      </c>
    </row>
    <row r="663" spans="2:44" ht="75" customHeight="1">
      <c r="B663" s="2"/>
      <c r="C663" s="35" t="s">
        <v>125</v>
      </c>
      <c r="D663" s="36"/>
      <c r="E663" s="36" t="s">
        <v>1790</v>
      </c>
      <c r="F663" s="109" t="s">
        <v>1791</v>
      </c>
      <c r="G663" s="109" t="s">
        <v>1929</v>
      </c>
      <c r="H663" s="109" t="s">
        <v>1757</v>
      </c>
      <c r="I663" s="2">
        <v>2025</v>
      </c>
      <c r="J663" s="37">
        <v>28</v>
      </c>
      <c r="K663" s="37">
        <v>19</v>
      </c>
      <c r="L663" s="38">
        <f t="shared" ref="L663" si="838">J663*K663</f>
        <v>532</v>
      </c>
      <c r="M663" s="39">
        <f t="shared" ref="M663" si="839">L663/10.76</f>
        <v>49.442379182156138</v>
      </c>
      <c r="N663" s="38">
        <v>750</v>
      </c>
      <c r="O663" s="2">
        <v>15708</v>
      </c>
      <c r="P663" s="39">
        <f t="shared" ref="P663" si="840">M663*AG663</f>
        <v>813722.6765799257</v>
      </c>
      <c r="Q663" s="41">
        <v>1</v>
      </c>
      <c r="R663" s="39">
        <v>1</v>
      </c>
      <c r="S663" s="39">
        <f t="shared" ref="S663" si="841">M663*AG663*Q663*R663</f>
        <v>813722.6765799257</v>
      </c>
      <c r="T663" s="129">
        <v>0.85</v>
      </c>
      <c r="U663" s="39">
        <f t="shared" ref="U663" si="842">S663/1000*T663</f>
        <v>691.66427509293692</v>
      </c>
      <c r="V663" s="2">
        <v>40</v>
      </c>
      <c r="W663" s="2">
        <v>40</v>
      </c>
      <c r="X663" s="2">
        <v>200</v>
      </c>
      <c r="Y663" s="196">
        <f t="shared" si="819"/>
        <v>971.66427509293692</v>
      </c>
      <c r="Z663" s="38"/>
      <c r="AA663" s="38"/>
      <c r="AB663" s="38"/>
      <c r="AC663" s="38"/>
      <c r="AD663" s="38"/>
      <c r="AE663" s="176" t="s">
        <v>1792</v>
      </c>
      <c r="AF663" s="182"/>
      <c r="AG663" s="10">
        <f t="shared" ref="AG663" si="843">SUM(N663:O663)</f>
        <v>16458</v>
      </c>
      <c r="AH663" s="16">
        <f t="shared" si="820"/>
        <v>40</v>
      </c>
      <c r="AI663" s="16">
        <f t="shared" ref="AI663" si="844">U663+0</f>
        <v>691.66427509293692</v>
      </c>
      <c r="AJ663" s="10">
        <f t="shared" ref="AJ663" si="845">V663+0</f>
        <v>40</v>
      </c>
      <c r="AK663" s="10">
        <f t="shared" si="822"/>
        <v>40</v>
      </c>
      <c r="AL663" s="10">
        <f t="shared" si="823"/>
        <v>200</v>
      </c>
      <c r="AM663" s="16">
        <f t="shared" ref="AM663" si="846">AI663+AJ663+AK663+AL663</f>
        <v>971.66427509293692</v>
      </c>
    </row>
    <row r="664" spans="2:44" ht="75" customHeight="1">
      <c r="B664" s="2">
        <v>488</v>
      </c>
      <c r="C664" s="35" t="s">
        <v>125</v>
      </c>
      <c r="D664" s="36"/>
      <c r="E664" s="2">
        <v>438</v>
      </c>
      <c r="F664" s="109" t="s">
        <v>839</v>
      </c>
      <c r="G664" s="109" t="s">
        <v>7</v>
      </c>
      <c r="H664" s="109" t="s">
        <v>431</v>
      </c>
      <c r="I664" s="2">
        <v>2001</v>
      </c>
      <c r="J664" s="37">
        <v>28</v>
      </c>
      <c r="K664" s="37">
        <v>45</v>
      </c>
      <c r="L664" s="38">
        <f t="shared" si="736"/>
        <v>1260</v>
      </c>
      <c r="M664" s="39">
        <f t="shared" si="737"/>
        <v>117.1003717472119</v>
      </c>
      <c r="N664" s="81">
        <v>750</v>
      </c>
      <c r="O664" s="2">
        <v>19360</v>
      </c>
      <c r="P664" s="39">
        <f t="shared" si="738"/>
        <v>2354888.4758364311</v>
      </c>
      <c r="Q664" s="41">
        <v>0.8</v>
      </c>
      <c r="R664" s="39">
        <v>1</v>
      </c>
      <c r="S664" s="39">
        <f t="shared" si="739"/>
        <v>1883910.7806691451</v>
      </c>
      <c r="T664" s="129">
        <v>1.35</v>
      </c>
      <c r="U664" s="39">
        <f t="shared" si="720"/>
        <v>2543.2795539033459</v>
      </c>
      <c r="V664" s="2">
        <v>40</v>
      </c>
      <c r="W664" s="2">
        <v>40</v>
      </c>
      <c r="X664" s="2">
        <v>200</v>
      </c>
      <c r="Y664" s="196">
        <f t="shared" si="819"/>
        <v>2823.2795539033459</v>
      </c>
      <c r="Z664" s="38"/>
      <c r="AA664" s="38"/>
      <c r="AB664" s="38"/>
      <c r="AC664" s="38"/>
      <c r="AD664" s="38"/>
      <c r="AE664" s="175"/>
      <c r="AF664" s="185"/>
      <c r="AG664" s="14">
        <f t="shared" si="740"/>
        <v>20110</v>
      </c>
      <c r="AH664" s="15">
        <f t="shared" si="820"/>
        <v>40</v>
      </c>
      <c r="AI664" s="15">
        <f t="shared" si="821"/>
        <v>2543.2795539033459</v>
      </c>
      <c r="AJ664" s="14">
        <f t="shared" si="821"/>
        <v>40</v>
      </c>
      <c r="AK664" s="14">
        <f t="shared" si="822"/>
        <v>40</v>
      </c>
      <c r="AL664" s="14">
        <f t="shared" si="823"/>
        <v>200</v>
      </c>
      <c r="AM664" s="15">
        <f t="shared" si="741"/>
        <v>2823.2795539033459</v>
      </c>
      <c r="AN664" s="14"/>
      <c r="AO664" s="14"/>
      <c r="AP664" s="14"/>
      <c r="AQ664" s="14"/>
      <c r="AR664" s="14"/>
    </row>
    <row r="665" spans="2:44" ht="75" customHeight="1">
      <c r="B665" s="2">
        <v>489</v>
      </c>
      <c r="C665" s="35" t="s">
        <v>125</v>
      </c>
      <c r="D665" s="36"/>
      <c r="E665" s="2">
        <v>439</v>
      </c>
      <c r="F665" s="109" t="s">
        <v>839</v>
      </c>
      <c r="G665" s="109" t="s">
        <v>7</v>
      </c>
      <c r="H665" s="109" t="s">
        <v>265</v>
      </c>
      <c r="I665" s="2">
        <v>1996</v>
      </c>
      <c r="J665" s="37">
        <v>17</v>
      </c>
      <c r="K665" s="37">
        <v>27</v>
      </c>
      <c r="L665" s="38">
        <f t="shared" si="736"/>
        <v>459</v>
      </c>
      <c r="M665" s="39">
        <f t="shared" si="737"/>
        <v>42.657992565055764</v>
      </c>
      <c r="N665" s="38">
        <v>750</v>
      </c>
      <c r="O665" s="2">
        <v>11088</v>
      </c>
      <c r="P665" s="39">
        <f t="shared" si="738"/>
        <v>504985.31598513015</v>
      </c>
      <c r="Q665" s="41">
        <v>0.85</v>
      </c>
      <c r="R665" s="39">
        <v>1</v>
      </c>
      <c r="S665" s="39">
        <f t="shared" si="739"/>
        <v>429237.51858736062</v>
      </c>
      <c r="T665" s="129">
        <v>0.75</v>
      </c>
      <c r="U665" s="39">
        <f t="shared" si="720"/>
        <v>321.92813894052045</v>
      </c>
      <c r="V665" s="2">
        <v>30</v>
      </c>
      <c r="W665" s="2">
        <v>30</v>
      </c>
      <c r="X665" s="2">
        <v>750</v>
      </c>
      <c r="Y665" s="196">
        <f t="shared" si="819"/>
        <v>1131.9281389405205</v>
      </c>
      <c r="Z665" s="38"/>
      <c r="AA665" s="38"/>
      <c r="AB665" s="38"/>
      <c r="AC665" s="38"/>
      <c r="AD665" s="38"/>
      <c r="AE665" s="175"/>
      <c r="AF665" s="182"/>
      <c r="AG665" s="10">
        <f t="shared" si="740"/>
        <v>11838</v>
      </c>
      <c r="AH665" s="16">
        <f t="shared" si="820"/>
        <v>30</v>
      </c>
      <c r="AI665" s="16">
        <f t="shared" si="821"/>
        <v>321.92813894052045</v>
      </c>
      <c r="AJ665" s="10">
        <f t="shared" si="821"/>
        <v>30</v>
      </c>
      <c r="AK665" s="10">
        <f t="shared" si="822"/>
        <v>30</v>
      </c>
      <c r="AL665" s="10">
        <f t="shared" si="823"/>
        <v>750</v>
      </c>
      <c r="AM665" s="16">
        <f t="shared" si="741"/>
        <v>1131.9281389405205</v>
      </c>
    </row>
    <row r="666" spans="2:44" ht="75" customHeight="1">
      <c r="B666" s="259" t="s">
        <v>915</v>
      </c>
      <c r="C666" s="259"/>
      <c r="D666" s="259"/>
      <c r="E666" s="259"/>
      <c r="F666" s="259"/>
      <c r="G666" s="259"/>
      <c r="H666" s="259"/>
      <c r="I666" s="259"/>
      <c r="J666" s="259"/>
      <c r="K666" s="259"/>
      <c r="L666" s="259"/>
      <c r="M666" s="259"/>
      <c r="N666" s="259"/>
      <c r="O666" s="259"/>
      <c r="P666" s="259"/>
      <c r="Q666" s="259"/>
      <c r="R666" s="259"/>
      <c r="S666" s="259"/>
      <c r="T666" s="129"/>
      <c r="U666" s="39">
        <f>SUM(U658:U665)</f>
        <v>5239.611706784387</v>
      </c>
      <c r="V666" s="81">
        <f>SUM(V658:V665)</f>
        <v>240</v>
      </c>
      <c r="W666" s="81">
        <f>SUM(W658:W665)</f>
        <v>240</v>
      </c>
      <c r="X666" s="81">
        <f>SUM(X658:X665)</f>
        <v>2150</v>
      </c>
      <c r="Y666" s="196">
        <f>SUM(Y658:Y665)</f>
        <v>7869.6117067843861</v>
      </c>
      <c r="Z666" s="38"/>
      <c r="AA666" s="38"/>
      <c r="AB666" s="38"/>
      <c r="AC666" s="38"/>
      <c r="AD666" s="38"/>
      <c r="AE666" s="175"/>
      <c r="AF666" s="184"/>
      <c r="AG666" s="11"/>
      <c r="AH666" s="12"/>
      <c r="AI666" s="12">
        <f>तेरीज!D102+0</f>
        <v>5239.611706784387</v>
      </c>
      <c r="AJ666" s="11"/>
      <c r="AK666" s="11"/>
      <c r="AL666" s="11"/>
      <c r="AM666" s="12"/>
      <c r="AN666" s="11"/>
      <c r="AO666" s="11"/>
      <c r="AP666" s="11"/>
      <c r="AQ666" s="11"/>
      <c r="AR666" s="11"/>
    </row>
    <row r="667" spans="2:44" ht="75" customHeight="1">
      <c r="B667" s="2">
        <v>490</v>
      </c>
      <c r="C667" s="35" t="s">
        <v>125</v>
      </c>
      <c r="D667" s="36"/>
      <c r="E667" s="2">
        <v>440</v>
      </c>
      <c r="F667" s="109" t="s">
        <v>169</v>
      </c>
      <c r="G667" s="109" t="s">
        <v>840</v>
      </c>
      <c r="H667" s="109" t="s">
        <v>432</v>
      </c>
      <c r="I667" s="2">
        <v>2016</v>
      </c>
      <c r="J667" s="37">
        <v>18</v>
      </c>
      <c r="K667" s="37">
        <v>28</v>
      </c>
      <c r="L667" s="38">
        <f t="shared" si="736"/>
        <v>504</v>
      </c>
      <c r="M667" s="39">
        <f t="shared" si="737"/>
        <v>46.840148698884761</v>
      </c>
      <c r="N667" s="38">
        <v>750</v>
      </c>
      <c r="O667" s="2">
        <v>15708</v>
      </c>
      <c r="P667" s="39">
        <f t="shared" si="738"/>
        <v>770895.16728624539</v>
      </c>
      <c r="Q667" s="41">
        <v>0.95</v>
      </c>
      <c r="R667" s="39">
        <v>1</v>
      </c>
      <c r="S667" s="39">
        <f t="shared" si="739"/>
        <v>732350.40892193303</v>
      </c>
      <c r="T667" s="129">
        <v>0.85</v>
      </c>
      <c r="U667" s="39">
        <f t="shared" si="720"/>
        <v>622.49784758364308</v>
      </c>
      <c r="V667" s="2">
        <v>30</v>
      </c>
      <c r="W667" s="2">
        <v>30</v>
      </c>
      <c r="X667" s="2">
        <v>200</v>
      </c>
      <c r="Y667" s="196">
        <f>U667+V667+W667+X667</f>
        <v>882.49784758364308</v>
      </c>
      <c r="Z667" s="38"/>
      <c r="AA667" s="38"/>
      <c r="AB667" s="38"/>
      <c r="AC667" s="38"/>
      <c r="AD667" s="38"/>
      <c r="AE667" s="175"/>
      <c r="AF667" s="185"/>
      <c r="AG667" s="14">
        <f t="shared" si="740"/>
        <v>16458</v>
      </c>
      <c r="AH667" s="15">
        <f>V667+0</f>
        <v>30</v>
      </c>
      <c r="AI667" s="15">
        <f t="shared" ref="AI667:AJ671" si="847">U667+0</f>
        <v>622.49784758364308</v>
      </c>
      <c r="AJ667" s="14">
        <f t="shared" si="847"/>
        <v>30</v>
      </c>
      <c r="AK667" s="14">
        <f>V667+0</f>
        <v>30</v>
      </c>
      <c r="AL667" s="14">
        <f>X667+0</f>
        <v>200</v>
      </c>
      <c r="AM667" s="15">
        <f t="shared" si="741"/>
        <v>882.49784758364308</v>
      </c>
      <c r="AN667" s="14"/>
      <c r="AO667" s="14"/>
      <c r="AP667" s="14"/>
      <c r="AQ667" s="14"/>
      <c r="AR667" s="14"/>
    </row>
    <row r="668" spans="2:44" ht="75" customHeight="1">
      <c r="B668" s="2">
        <v>491</v>
      </c>
      <c r="C668" s="35" t="s">
        <v>125</v>
      </c>
      <c r="D668" s="36"/>
      <c r="E668" s="2">
        <v>441</v>
      </c>
      <c r="F668" s="109" t="s">
        <v>1572</v>
      </c>
      <c r="G668" s="109" t="s">
        <v>841</v>
      </c>
      <c r="H668" s="109" t="s">
        <v>422</v>
      </c>
      <c r="I668" s="2">
        <v>1996</v>
      </c>
      <c r="J668" s="37">
        <v>15</v>
      </c>
      <c r="K668" s="37">
        <v>18</v>
      </c>
      <c r="L668" s="38">
        <f t="shared" si="736"/>
        <v>270</v>
      </c>
      <c r="M668" s="39">
        <f t="shared" si="737"/>
        <v>25.092936802973977</v>
      </c>
      <c r="N668" s="38">
        <v>750</v>
      </c>
      <c r="O668" s="2">
        <v>15708</v>
      </c>
      <c r="P668" s="39">
        <f t="shared" si="738"/>
        <v>412979.55390334572</v>
      </c>
      <c r="Q668" s="41">
        <v>0.7</v>
      </c>
      <c r="R668" s="39">
        <v>1</v>
      </c>
      <c r="S668" s="39">
        <f t="shared" si="739"/>
        <v>289085.68773234199</v>
      </c>
      <c r="T668" s="129">
        <v>0.85</v>
      </c>
      <c r="U668" s="39">
        <f t="shared" si="720"/>
        <v>245.72283457249065</v>
      </c>
      <c r="V668" s="2">
        <v>30</v>
      </c>
      <c r="W668" s="2">
        <v>30</v>
      </c>
      <c r="X668" s="2">
        <v>200</v>
      </c>
      <c r="Y668" s="196">
        <f>U668+V668+W668+X668</f>
        <v>505.72283457249068</v>
      </c>
      <c r="Z668" s="38"/>
      <c r="AA668" s="38"/>
      <c r="AB668" s="38"/>
      <c r="AC668" s="38"/>
      <c r="AD668" s="38"/>
      <c r="AE668" s="175"/>
      <c r="AF668" s="182"/>
      <c r="AG668" s="10">
        <f t="shared" si="740"/>
        <v>16458</v>
      </c>
      <c r="AH668" s="16">
        <f>V668+0</f>
        <v>30</v>
      </c>
      <c r="AI668" s="16">
        <f t="shared" si="847"/>
        <v>245.72283457249065</v>
      </c>
      <c r="AJ668" s="10">
        <f t="shared" si="847"/>
        <v>30</v>
      </c>
      <c r="AK668" s="10">
        <f>V668+0</f>
        <v>30</v>
      </c>
      <c r="AL668" s="10">
        <f>X668+0</f>
        <v>200</v>
      </c>
      <c r="AM668" s="16">
        <f t="shared" si="741"/>
        <v>505.72283457249068</v>
      </c>
    </row>
    <row r="669" spans="2:44" ht="75" customHeight="1">
      <c r="B669" s="2">
        <v>492</v>
      </c>
      <c r="C669" s="35" t="s">
        <v>125</v>
      </c>
      <c r="D669" s="36"/>
      <c r="E669" s="2">
        <v>442</v>
      </c>
      <c r="F669" s="109" t="s">
        <v>842</v>
      </c>
      <c r="G669" s="109" t="s">
        <v>7</v>
      </c>
      <c r="H669" s="109" t="s">
        <v>312</v>
      </c>
      <c r="I669" s="2">
        <v>2001</v>
      </c>
      <c r="J669" s="37">
        <v>30</v>
      </c>
      <c r="K669" s="37">
        <v>41</v>
      </c>
      <c r="L669" s="38">
        <f t="shared" si="736"/>
        <v>1230</v>
      </c>
      <c r="M669" s="39">
        <f t="shared" si="737"/>
        <v>114.31226765799256</v>
      </c>
      <c r="N669" s="38">
        <v>750</v>
      </c>
      <c r="O669" s="2">
        <v>11088</v>
      </c>
      <c r="P669" s="39">
        <f t="shared" si="738"/>
        <v>1353228.6245353159</v>
      </c>
      <c r="Q669" s="41">
        <v>0.85</v>
      </c>
      <c r="R669" s="39">
        <v>1</v>
      </c>
      <c r="S669" s="39">
        <f t="shared" si="739"/>
        <v>1150244.3308550185</v>
      </c>
      <c r="T669" s="129">
        <v>0.75</v>
      </c>
      <c r="U669" s="39">
        <f t="shared" si="720"/>
        <v>862.6832481412639</v>
      </c>
      <c r="V669" s="2">
        <v>40</v>
      </c>
      <c r="W669" s="2">
        <v>40</v>
      </c>
      <c r="X669" s="2">
        <v>750</v>
      </c>
      <c r="Y669" s="196">
        <f>U669+V669+W669+X669</f>
        <v>1692.6832481412639</v>
      </c>
      <c r="Z669" s="38"/>
      <c r="AA669" s="38"/>
      <c r="AB669" s="38"/>
      <c r="AC669" s="38"/>
      <c r="AD669" s="38"/>
      <c r="AE669" s="175"/>
      <c r="AF669" s="182"/>
      <c r="AG669" s="10">
        <f t="shared" si="740"/>
        <v>11838</v>
      </c>
      <c r="AH669" s="16">
        <f>V669+0</f>
        <v>40</v>
      </c>
      <c r="AI669" s="16">
        <f t="shared" si="847"/>
        <v>862.6832481412639</v>
      </c>
      <c r="AJ669" s="10">
        <f t="shared" si="847"/>
        <v>40</v>
      </c>
      <c r="AK669" s="10">
        <f>V669+0</f>
        <v>40</v>
      </c>
      <c r="AL669" s="10">
        <f>X669+0</f>
        <v>750</v>
      </c>
      <c r="AM669" s="16">
        <f t="shared" si="741"/>
        <v>1692.6832481412639</v>
      </c>
    </row>
    <row r="670" spans="2:44" ht="75" customHeight="1">
      <c r="B670" s="2">
        <v>493</v>
      </c>
      <c r="C670" s="35" t="s">
        <v>125</v>
      </c>
      <c r="D670" s="36"/>
      <c r="E670" s="2">
        <v>443</v>
      </c>
      <c r="F670" s="109" t="s">
        <v>1724</v>
      </c>
      <c r="G670" s="109" t="s">
        <v>1636</v>
      </c>
      <c r="H670" s="109" t="s">
        <v>1631</v>
      </c>
      <c r="I670" s="2">
        <v>2025</v>
      </c>
      <c r="J670" s="37">
        <v>18</v>
      </c>
      <c r="K670" s="37">
        <v>21</v>
      </c>
      <c r="L670" s="38">
        <f t="shared" si="736"/>
        <v>378</v>
      </c>
      <c r="M670" s="39">
        <f t="shared" si="737"/>
        <v>35.130111524163567</v>
      </c>
      <c r="N670" s="38">
        <v>750</v>
      </c>
      <c r="O670" s="2">
        <v>15708</v>
      </c>
      <c r="P670" s="39">
        <f t="shared" si="738"/>
        <v>578171.37546468398</v>
      </c>
      <c r="Q670" s="41">
        <v>1</v>
      </c>
      <c r="R670" s="39">
        <v>1</v>
      </c>
      <c r="S670" s="39">
        <f t="shared" si="739"/>
        <v>578171.37546468398</v>
      </c>
      <c r="T670" s="129">
        <v>0.85</v>
      </c>
      <c r="U670" s="39">
        <f t="shared" si="720"/>
        <v>491.44566914498131</v>
      </c>
      <c r="V670" s="2">
        <v>30</v>
      </c>
      <c r="W670" s="2">
        <v>30</v>
      </c>
      <c r="X670" s="2">
        <v>200</v>
      </c>
      <c r="Y670" s="196">
        <f>U670+V670+W670+X670</f>
        <v>751.44566914498137</v>
      </c>
      <c r="Z670" s="38"/>
      <c r="AA670" s="38"/>
      <c r="AB670" s="38"/>
      <c r="AC670" s="38"/>
      <c r="AD670" s="38"/>
      <c r="AE670" s="176" t="s">
        <v>1781</v>
      </c>
      <c r="AF670" s="185"/>
      <c r="AG670" s="14">
        <f t="shared" si="740"/>
        <v>16458</v>
      </c>
      <c r="AH670" s="15">
        <f>V670+0</f>
        <v>30</v>
      </c>
      <c r="AI670" s="15">
        <f t="shared" si="847"/>
        <v>491.44566914498131</v>
      </c>
      <c r="AJ670" s="14">
        <f t="shared" si="847"/>
        <v>30</v>
      </c>
      <c r="AK670" s="14">
        <f>V670+0</f>
        <v>30</v>
      </c>
      <c r="AL670" s="14">
        <f>X670+0</f>
        <v>200</v>
      </c>
      <c r="AM670" s="15">
        <f t="shared" si="741"/>
        <v>751.44566914498137</v>
      </c>
      <c r="AN670" s="14"/>
      <c r="AO670" s="14"/>
      <c r="AP670" s="14"/>
      <c r="AQ670" s="14"/>
      <c r="AR670" s="14"/>
    </row>
    <row r="671" spans="2:44" ht="75" customHeight="1">
      <c r="B671" s="2">
        <v>494</v>
      </c>
      <c r="C671" s="35" t="s">
        <v>125</v>
      </c>
      <c r="D671" s="36"/>
      <c r="E671" s="2">
        <v>444</v>
      </c>
      <c r="F671" s="109" t="s">
        <v>1572</v>
      </c>
      <c r="G671" s="109" t="s">
        <v>843</v>
      </c>
      <c r="H671" s="109" t="s">
        <v>422</v>
      </c>
      <c r="I671" s="2">
        <v>1997</v>
      </c>
      <c r="J671" s="37">
        <v>18</v>
      </c>
      <c r="K671" s="37">
        <v>15</v>
      </c>
      <c r="L671" s="38">
        <f t="shared" si="736"/>
        <v>270</v>
      </c>
      <c r="M671" s="39">
        <f t="shared" si="737"/>
        <v>25.092936802973977</v>
      </c>
      <c r="N671" s="38">
        <v>750</v>
      </c>
      <c r="O671" s="2">
        <v>15708</v>
      </c>
      <c r="P671" s="39">
        <f t="shared" si="738"/>
        <v>412979.55390334572</v>
      </c>
      <c r="Q671" s="41">
        <v>0.7</v>
      </c>
      <c r="R671" s="39">
        <v>1</v>
      </c>
      <c r="S671" s="39">
        <f t="shared" si="739"/>
        <v>289085.68773234199</v>
      </c>
      <c r="T671" s="129">
        <v>0.85</v>
      </c>
      <c r="U671" s="39">
        <f t="shared" si="720"/>
        <v>245.72283457249065</v>
      </c>
      <c r="V671" s="2">
        <v>20</v>
      </c>
      <c r="W671" s="2">
        <v>20</v>
      </c>
      <c r="X671" s="2">
        <v>200</v>
      </c>
      <c r="Y671" s="196">
        <f>U671+V671+W671+X671</f>
        <v>485.72283457249068</v>
      </c>
      <c r="Z671" s="38"/>
      <c r="AA671" s="38"/>
      <c r="AB671" s="38"/>
      <c r="AC671" s="38"/>
      <c r="AD671" s="38"/>
      <c r="AE671" s="175"/>
      <c r="AF671" s="182"/>
      <c r="AG671" s="10">
        <f t="shared" si="740"/>
        <v>16458</v>
      </c>
      <c r="AH671" s="16">
        <f>V671+0</f>
        <v>20</v>
      </c>
      <c r="AI671" s="16">
        <f t="shared" si="847"/>
        <v>245.72283457249065</v>
      </c>
      <c r="AJ671" s="10">
        <f t="shared" si="847"/>
        <v>20</v>
      </c>
      <c r="AK671" s="10">
        <f>V671+0</f>
        <v>20</v>
      </c>
      <c r="AL671" s="10">
        <f>X671+0</f>
        <v>200</v>
      </c>
      <c r="AM671" s="16">
        <f t="shared" si="741"/>
        <v>485.72283457249068</v>
      </c>
    </row>
    <row r="672" spans="2:44" ht="75" customHeight="1">
      <c r="B672" s="259" t="s">
        <v>915</v>
      </c>
      <c r="C672" s="259"/>
      <c r="D672" s="259"/>
      <c r="E672" s="259"/>
      <c r="F672" s="259"/>
      <c r="G672" s="259"/>
      <c r="H672" s="259"/>
      <c r="I672" s="259"/>
      <c r="J672" s="259"/>
      <c r="K672" s="259"/>
      <c r="L672" s="259"/>
      <c r="M672" s="259"/>
      <c r="N672" s="259"/>
      <c r="O672" s="259"/>
      <c r="P672" s="259"/>
      <c r="Q672" s="259"/>
      <c r="R672" s="259"/>
      <c r="S672" s="259"/>
      <c r="T672" s="129"/>
      <c r="U672" s="39">
        <f>SUM(U667:U671)</f>
        <v>2468.0724340148695</v>
      </c>
      <c r="V672" s="81">
        <f>SUM(V667:V671)</f>
        <v>150</v>
      </c>
      <c r="W672" s="81">
        <f>SUM(W667:W671)</f>
        <v>150</v>
      </c>
      <c r="X672" s="81">
        <f>SUM(X667:X671)</f>
        <v>1550</v>
      </c>
      <c r="Y672" s="196">
        <f>SUM(Y667:Y671)</f>
        <v>4318.0724340148699</v>
      </c>
      <c r="Z672" s="38"/>
      <c r="AA672" s="38"/>
      <c r="AB672" s="38"/>
      <c r="AC672" s="38"/>
      <c r="AD672" s="38"/>
      <c r="AE672" s="175"/>
      <c r="AF672" s="184"/>
      <c r="AG672" s="11"/>
      <c r="AH672" s="12"/>
      <c r="AI672" s="12">
        <f>तेरीज!D103+0</f>
        <v>2468.0724340148695</v>
      </c>
      <c r="AJ672" s="11"/>
      <c r="AK672" s="11"/>
      <c r="AL672" s="11"/>
      <c r="AM672" s="12"/>
      <c r="AN672" s="11"/>
      <c r="AO672" s="11"/>
      <c r="AP672" s="11"/>
      <c r="AQ672" s="11"/>
      <c r="AR672" s="11"/>
    </row>
    <row r="673" spans="2:44" ht="75" customHeight="1">
      <c r="B673" s="2">
        <v>495</v>
      </c>
      <c r="C673" s="35" t="s">
        <v>125</v>
      </c>
      <c r="D673" s="36"/>
      <c r="E673" s="2">
        <v>445</v>
      </c>
      <c r="F673" s="109" t="s">
        <v>169</v>
      </c>
      <c r="G673" s="109" t="s">
        <v>844</v>
      </c>
      <c r="H673" s="109" t="s">
        <v>433</v>
      </c>
      <c r="I673" s="2">
        <v>2009</v>
      </c>
      <c r="J673" s="37">
        <v>23</v>
      </c>
      <c r="K673" s="37">
        <v>15</v>
      </c>
      <c r="L673" s="38">
        <f t="shared" si="736"/>
        <v>345</v>
      </c>
      <c r="M673" s="39">
        <f t="shared" si="737"/>
        <v>32.063197026022308</v>
      </c>
      <c r="N673" s="38">
        <v>750</v>
      </c>
      <c r="O673" s="2">
        <v>15708</v>
      </c>
      <c r="P673" s="39">
        <f t="shared" si="738"/>
        <v>527696.0966542752</v>
      </c>
      <c r="Q673" s="41">
        <v>0.9</v>
      </c>
      <c r="R673" s="39">
        <v>1</v>
      </c>
      <c r="S673" s="39">
        <f t="shared" si="739"/>
        <v>474926.48698884767</v>
      </c>
      <c r="T673" s="129">
        <v>0.85</v>
      </c>
      <c r="U673" s="39">
        <f t="shared" si="720"/>
        <v>403.68751394052049</v>
      </c>
      <c r="V673" s="2">
        <v>30</v>
      </c>
      <c r="W673" s="2">
        <v>30</v>
      </c>
      <c r="X673" s="2">
        <v>200</v>
      </c>
      <c r="Y673" s="196">
        <f>U673+V673+W673+X673</f>
        <v>663.68751394052049</v>
      </c>
      <c r="Z673" s="38"/>
      <c r="AA673" s="38"/>
      <c r="AB673" s="38"/>
      <c r="AC673" s="38"/>
      <c r="AD673" s="38"/>
      <c r="AE673" s="175"/>
      <c r="AF673" s="182"/>
      <c r="AG673" s="9">
        <f t="shared" si="740"/>
        <v>16458</v>
      </c>
      <c r="AH673" s="13">
        <f>V673+0</f>
        <v>30</v>
      </c>
      <c r="AI673" s="13">
        <f t="shared" ref="AI673:AJ677" si="848">U673+0</f>
        <v>403.68751394052049</v>
      </c>
      <c r="AJ673" s="9">
        <f t="shared" si="848"/>
        <v>30</v>
      </c>
      <c r="AK673" s="9">
        <f>V673+0</f>
        <v>30</v>
      </c>
      <c r="AL673" s="9">
        <f>X673+0</f>
        <v>200</v>
      </c>
      <c r="AM673" s="13">
        <f t="shared" si="741"/>
        <v>663.68751394052049</v>
      </c>
      <c r="AN673" s="9"/>
      <c r="AO673" s="9"/>
      <c r="AP673" s="9"/>
      <c r="AQ673" s="9"/>
      <c r="AR673" s="9"/>
    </row>
    <row r="674" spans="2:44" ht="75" customHeight="1">
      <c r="B674" s="2">
        <v>496</v>
      </c>
      <c r="C674" s="35" t="s">
        <v>125</v>
      </c>
      <c r="D674" s="36"/>
      <c r="E674" s="2">
        <v>446</v>
      </c>
      <c r="F674" s="109" t="s">
        <v>1572</v>
      </c>
      <c r="G674" s="109" t="s">
        <v>845</v>
      </c>
      <c r="H674" s="109" t="s">
        <v>422</v>
      </c>
      <c r="I674" s="2">
        <v>1997</v>
      </c>
      <c r="J674" s="37">
        <v>18</v>
      </c>
      <c r="K674" s="37">
        <v>15</v>
      </c>
      <c r="L674" s="38">
        <f t="shared" si="736"/>
        <v>270</v>
      </c>
      <c r="M674" s="39">
        <f t="shared" si="737"/>
        <v>25.092936802973977</v>
      </c>
      <c r="N674" s="38">
        <v>750</v>
      </c>
      <c r="O674" s="2">
        <v>15708</v>
      </c>
      <c r="P674" s="39">
        <f t="shared" si="738"/>
        <v>412979.55390334572</v>
      </c>
      <c r="Q674" s="41">
        <v>0.7</v>
      </c>
      <c r="R674" s="39">
        <v>1</v>
      </c>
      <c r="S674" s="39">
        <f t="shared" si="739"/>
        <v>289085.68773234199</v>
      </c>
      <c r="T674" s="129">
        <v>0.85</v>
      </c>
      <c r="U674" s="39">
        <f t="shared" si="720"/>
        <v>245.72283457249065</v>
      </c>
      <c r="V674" s="2">
        <v>20</v>
      </c>
      <c r="W674" s="2">
        <v>20</v>
      </c>
      <c r="X674" s="2">
        <v>200</v>
      </c>
      <c r="Y674" s="196">
        <f>U674+V674+W674+X674</f>
        <v>485.72283457249068</v>
      </c>
      <c r="Z674" s="38"/>
      <c r="AA674" s="38"/>
      <c r="AB674" s="38"/>
      <c r="AC674" s="38"/>
      <c r="AD674" s="38"/>
      <c r="AE674" s="175"/>
      <c r="AF674" s="182"/>
      <c r="AG674" s="10">
        <f t="shared" si="740"/>
        <v>16458</v>
      </c>
      <c r="AH674" s="16">
        <f>V674+0</f>
        <v>20</v>
      </c>
      <c r="AI674" s="16">
        <f t="shared" si="848"/>
        <v>245.72283457249065</v>
      </c>
      <c r="AJ674" s="10">
        <f t="shared" si="848"/>
        <v>20</v>
      </c>
      <c r="AK674" s="10">
        <f>V674+0</f>
        <v>20</v>
      </c>
      <c r="AL674" s="10">
        <f>X674+0</f>
        <v>200</v>
      </c>
      <c r="AM674" s="16">
        <f t="shared" si="741"/>
        <v>485.72283457249068</v>
      </c>
    </row>
    <row r="675" spans="2:44" ht="75" customHeight="1">
      <c r="B675" s="2">
        <v>497</v>
      </c>
      <c r="C675" s="35" t="s">
        <v>125</v>
      </c>
      <c r="D675" s="36"/>
      <c r="E675" s="2">
        <v>447</v>
      </c>
      <c r="F675" s="109" t="s">
        <v>845</v>
      </c>
      <c r="G675" s="109" t="s">
        <v>7</v>
      </c>
      <c r="H675" s="109" t="s">
        <v>312</v>
      </c>
      <c r="I675" s="2">
        <v>2001</v>
      </c>
      <c r="J675" s="37">
        <v>17</v>
      </c>
      <c r="K675" s="37">
        <v>18</v>
      </c>
      <c r="L675" s="38">
        <f t="shared" si="736"/>
        <v>306</v>
      </c>
      <c r="M675" s="39">
        <f t="shared" si="737"/>
        <v>28.438661710037174</v>
      </c>
      <c r="N675" s="38">
        <v>750</v>
      </c>
      <c r="O675" s="2">
        <v>11088</v>
      </c>
      <c r="P675" s="39">
        <f t="shared" si="738"/>
        <v>336656.87732342008</v>
      </c>
      <c r="Q675" s="41">
        <v>0.85</v>
      </c>
      <c r="R675" s="39">
        <v>1</v>
      </c>
      <c r="S675" s="39">
        <f t="shared" si="739"/>
        <v>286158.34572490706</v>
      </c>
      <c r="T675" s="129">
        <v>0.75</v>
      </c>
      <c r="U675" s="39">
        <f t="shared" si="720"/>
        <v>214.61875929368028</v>
      </c>
      <c r="V675" s="2">
        <v>30</v>
      </c>
      <c r="W675" s="2">
        <v>30</v>
      </c>
      <c r="X675" s="2">
        <v>0</v>
      </c>
      <c r="Y675" s="196">
        <f>U675+V675+W675+X675</f>
        <v>274.61875929368028</v>
      </c>
      <c r="Z675" s="38"/>
      <c r="AA675" s="38"/>
      <c r="AB675" s="38"/>
      <c r="AC675" s="38"/>
      <c r="AD675" s="38"/>
      <c r="AE675" s="175"/>
      <c r="AF675" s="182"/>
      <c r="AG675" s="9">
        <f t="shared" si="740"/>
        <v>11838</v>
      </c>
      <c r="AH675" s="13">
        <f>V675+0</f>
        <v>30</v>
      </c>
      <c r="AI675" s="13">
        <f t="shared" si="848"/>
        <v>214.61875929368028</v>
      </c>
      <c r="AJ675" s="9">
        <f t="shared" si="848"/>
        <v>30</v>
      </c>
      <c r="AK675" s="9">
        <f>V675+0</f>
        <v>30</v>
      </c>
      <c r="AL675" s="9">
        <f>X675+0</f>
        <v>0</v>
      </c>
      <c r="AM675" s="13">
        <f t="shared" si="741"/>
        <v>274.61875929368028</v>
      </c>
      <c r="AN675" s="9"/>
      <c r="AO675" s="9"/>
      <c r="AP675" s="9"/>
      <c r="AQ675" s="9"/>
      <c r="AR675" s="9"/>
    </row>
    <row r="676" spans="2:44" ht="75" customHeight="1">
      <c r="B676" s="2">
        <v>498</v>
      </c>
      <c r="C676" s="35" t="s">
        <v>125</v>
      </c>
      <c r="D676" s="36"/>
      <c r="E676" s="2">
        <v>448</v>
      </c>
      <c r="F676" s="109" t="s">
        <v>1572</v>
      </c>
      <c r="G676" s="109" t="s">
        <v>846</v>
      </c>
      <c r="H676" s="109" t="s">
        <v>422</v>
      </c>
      <c r="I676" s="2">
        <v>1997</v>
      </c>
      <c r="J676" s="37">
        <v>18</v>
      </c>
      <c r="K676" s="37">
        <v>15</v>
      </c>
      <c r="L676" s="38">
        <f t="shared" si="736"/>
        <v>270</v>
      </c>
      <c r="M676" s="39">
        <f t="shared" si="737"/>
        <v>25.092936802973977</v>
      </c>
      <c r="N676" s="38">
        <v>750</v>
      </c>
      <c r="O676" s="2">
        <v>15708</v>
      </c>
      <c r="P676" s="39">
        <f t="shared" si="738"/>
        <v>412979.55390334572</v>
      </c>
      <c r="Q676" s="41">
        <v>0.7</v>
      </c>
      <c r="R676" s="39">
        <v>1</v>
      </c>
      <c r="S676" s="39">
        <f t="shared" si="739"/>
        <v>289085.68773234199</v>
      </c>
      <c r="T676" s="129">
        <v>0.85</v>
      </c>
      <c r="U676" s="39">
        <f t="shared" si="720"/>
        <v>245.72283457249065</v>
      </c>
      <c r="V676" s="2">
        <v>20</v>
      </c>
      <c r="W676" s="2">
        <v>20</v>
      </c>
      <c r="X676" s="2">
        <v>0</v>
      </c>
      <c r="Y676" s="196">
        <f>U676+V676+W676+X676</f>
        <v>285.72283457249068</v>
      </c>
      <c r="Z676" s="38"/>
      <c r="AA676" s="38"/>
      <c r="AB676" s="38"/>
      <c r="AC676" s="38"/>
      <c r="AD676" s="38"/>
      <c r="AE676" s="175"/>
      <c r="AF676" s="184"/>
      <c r="AG676" s="11">
        <f t="shared" si="740"/>
        <v>16458</v>
      </c>
      <c r="AH676" s="12">
        <f>V676+0</f>
        <v>20</v>
      </c>
      <c r="AI676" s="12">
        <f t="shared" si="848"/>
        <v>245.72283457249065</v>
      </c>
      <c r="AJ676" s="11">
        <f t="shared" si="848"/>
        <v>20</v>
      </c>
      <c r="AK676" s="11">
        <f>V676+0</f>
        <v>20</v>
      </c>
      <c r="AL676" s="11">
        <f>X676+0</f>
        <v>0</v>
      </c>
      <c r="AM676" s="12">
        <f t="shared" si="741"/>
        <v>285.72283457249068</v>
      </c>
      <c r="AN676" s="11"/>
      <c r="AO676" s="11"/>
      <c r="AP676" s="11"/>
      <c r="AQ676" s="11"/>
      <c r="AR676" s="11"/>
    </row>
    <row r="677" spans="2:44" ht="75" customHeight="1">
      <c r="B677" s="2">
        <v>499</v>
      </c>
      <c r="C677" s="35" t="s">
        <v>125</v>
      </c>
      <c r="D677" s="36"/>
      <c r="E677" s="2">
        <v>449</v>
      </c>
      <c r="F677" s="109" t="s">
        <v>1572</v>
      </c>
      <c r="G677" s="109" t="s">
        <v>847</v>
      </c>
      <c r="H677" s="109" t="s">
        <v>422</v>
      </c>
      <c r="I677" s="2">
        <v>1997</v>
      </c>
      <c r="J677" s="37">
        <v>18</v>
      </c>
      <c r="K677" s="37">
        <v>15</v>
      </c>
      <c r="L677" s="38">
        <f t="shared" si="736"/>
        <v>270</v>
      </c>
      <c r="M677" s="39">
        <f t="shared" si="737"/>
        <v>25.092936802973977</v>
      </c>
      <c r="N677" s="38">
        <v>750</v>
      </c>
      <c r="O677" s="2">
        <v>15708</v>
      </c>
      <c r="P677" s="39">
        <f t="shared" si="738"/>
        <v>412979.55390334572</v>
      </c>
      <c r="Q677" s="41">
        <v>0.7</v>
      </c>
      <c r="R677" s="39">
        <v>1</v>
      </c>
      <c r="S677" s="39">
        <f t="shared" si="739"/>
        <v>289085.68773234199</v>
      </c>
      <c r="T677" s="129">
        <v>0.85</v>
      </c>
      <c r="U677" s="39">
        <f t="shared" si="720"/>
        <v>245.72283457249065</v>
      </c>
      <c r="V677" s="2">
        <v>20</v>
      </c>
      <c r="W677" s="2">
        <v>20</v>
      </c>
      <c r="X677" s="2">
        <v>200</v>
      </c>
      <c r="Y677" s="196">
        <f>U677+V677+W677+X677</f>
        <v>485.72283457249068</v>
      </c>
      <c r="Z677" s="38"/>
      <c r="AA677" s="38"/>
      <c r="AB677" s="38"/>
      <c r="AC677" s="38"/>
      <c r="AD677" s="38"/>
      <c r="AE677" s="175"/>
      <c r="AF677" s="182"/>
      <c r="AG677" s="10">
        <f t="shared" si="740"/>
        <v>16458</v>
      </c>
      <c r="AH677" s="16">
        <f>V677+0</f>
        <v>20</v>
      </c>
      <c r="AI677" s="16">
        <f t="shared" si="848"/>
        <v>245.72283457249065</v>
      </c>
      <c r="AJ677" s="10">
        <f t="shared" si="848"/>
        <v>20</v>
      </c>
      <c r="AK677" s="10">
        <f>V677+0</f>
        <v>20</v>
      </c>
      <c r="AL677" s="10">
        <f>X677+0</f>
        <v>200</v>
      </c>
      <c r="AM677" s="16">
        <f t="shared" si="741"/>
        <v>485.72283457249068</v>
      </c>
    </row>
    <row r="678" spans="2:44" ht="75" customHeight="1">
      <c r="B678" s="259" t="s">
        <v>915</v>
      </c>
      <c r="C678" s="259"/>
      <c r="D678" s="259"/>
      <c r="E678" s="259"/>
      <c r="F678" s="259"/>
      <c r="G678" s="259"/>
      <c r="H678" s="259"/>
      <c r="I678" s="259"/>
      <c r="J678" s="259"/>
      <c r="K678" s="259"/>
      <c r="L678" s="259"/>
      <c r="M678" s="259"/>
      <c r="N678" s="259"/>
      <c r="O678" s="259"/>
      <c r="P678" s="259"/>
      <c r="Q678" s="259"/>
      <c r="R678" s="259"/>
      <c r="S678" s="259"/>
      <c r="T678" s="129"/>
      <c r="U678" s="39">
        <f>SUM(U673:U677)</f>
        <v>1355.4747769516728</v>
      </c>
      <c r="V678" s="81">
        <f>SUM(V673:V677)</f>
        <v>120</v>
      </c>
      <c r="W678" s="81">
        <f>SUM(W673:W677)</f>
        <v>120</v>
      </c>
      <c r="X678" s="81">
        <f>SUM(X673:X677)</f>
        <v>600</v>
      </c>
      <c r="Y678" s="196">
        <f>SUM(Y673:Y677)</f>
        <v>2195.474776951673</v>
      </c>
      <c r="Z678" s="38"/>
      <c r="AA678" s="38"/>
      <c r="AB678" s="38"/>
      <c r="AC678" s="38"/>
      <c r="AD678" s="38"/>
      <c r="AE678" s="175"/>
      <c r="AF678" s="184"/>
      <c r="AG678" s="11"/>
      <c r="AH678" s="12"/>
      <c r="AI678" s="12">
        <f>तेरीज!D104+0</f>
        <v>1355.4747769516728</v>
      </c>
      <c r="AJ678" s="11"/>
      <c r="AK678" s="11"/>
      <c r="AL678" s="11"/>
      <c r="AM678" s="12"/>
      <c r="AN678" s="11"/>
      <c r="AO678" s="11"/>
      <c r="AP678" s="11"/>
      <c r="AQ678" s="11"/>
      <c r="AR678" s="11"/>
    </row>
    <row r="679" spans="2:44" ht="75" customHeight="1">
      <c r="B679" s="2">
        <v>500</v>
      </c>
      <c r="C679" s="35" t="s">
        <v>125</v>
      </c>
      <c r="D679" s="36"/>
      <c r="E679" s="2">
        <v>450</v>
      </c>
      <c r="F679" s="109" t="s">
        <v>1572</v>
      </c>
      <c r="G679" s="109" t="s">
        <v>848</v>
      </c>
      <c r="H679" s="109" t="s">
        <v>422</v>
      </c>
      <c r="I679" s="2">
        <v>1997</v>
      </c>
      <c r="J679" s="37">
        <v>18</v>
      </c>
      <c r="K679" s="37">
        <v>15</v>
      </c>
      <c r="L679" s="38">
        <f t="shared" si="736"/>
        <v>270</v>
      </c>
      <c r="M679" s="39">
        <f t="shared" si="737"/>
        <v>25.092936802973977</v>
      </c>
      <c r="N679" s="38">
        <v>750</v>
      </c>
      <c r="O679" s="2">
        <v>15708</v>
      </c>
      <c r="P679" s="39">
        <f t="shared" si="738"/>
        <v>412979.55390334572</v>
      </c>
      <c r="Q679" s="41">
        <v>0.7</v>
      </c>
      <c r="R679" s="39">
        <v>1</v>
      </c>
      <c r="S679" s="39">
        <f t="shared" si="739"/>
        <v>289085.68773234199</v>
      </c>
      <c r="T679" s="129">
        <v>0.85</v>
      </c>
      <c r="U679" s="39">
        <f t="shared" si="720"/>
        <v>245.72283457249065</v>
      </c>
      <c r="V679" s="2">
        <v>20</v>
      </c>
      <c r="W679" s="2">
        <v>20</v>
      </c>
      <c r="X679" s="2">
        <v>750</v>
      </c>
      <c r="Y679" s="196">
        <f>U679+V679+W679+X679</f>
        <v>1035.7228345724907</v>
      </c>
      <c r="Z679" s="38"/>
      <c r="AA679" s="38"/>
      <c r="AB679" s="38"/>
      <c r="AC679" s="38"/>
      <c r="AD679" s="38"/>
      <c r="AE679" s="175"/>
      <c r="AF679" s="182"/>
      <c r="AG679" s="10">
        <f t="shared" si="740"/>
        <v>16458</v>
      </c>
      <c r="AH679" s="16">
        <f>V679+0</f>
        <v>20</v>
      </c>
      <c r="AI679" s="16">
        <f t="shared" ref="AI679:AJ683" si="849">U679+0</f>
        <v>245.72283457249065</v>
      </c>
      <c r="AJ679" s="10">
        <f t="shared" si="849"/>
        <v>20</v>
      </c>
      <c r="AK679" s="10">
        <f>V679+0</f>
        <v>20</v>
      </c>
      <c r="AL679" s="10">
        <f>X679+0</f>
        <v>750</v>
      </c>
      <c r="AM679" s="16">
        <f t="shared" si="741"/>
        <v>1035.7228345724907</v>
      </c>
    </row>
    <row r="680" spans="2:44" ht="75" customHeight="1">
      <c r="B680" s="2">
        <v>501</v>
      </c>
      <c r="C680" s="35" t="s">
        <v>125</v>
      </c>
      <c r="D680" s="36"/>
      <c r="E680" s="2">
        <v>451</v>
      </c>
      <c r="F680" s="109" t="s">
        <v>1572</v>
      </c>
      <c r="G680" s="109" t="s">
        <v>849</v>
      </c>
      <c r="H680" s="109" t="s">
        <v>422</v>
      </c>
      <c r="I680" s="2">
        <v>1997</v>
      </c>
      <c r="J680" s="37">
        <v>18</v>
      </c>
      <c r="K680" s="37">
        <v>15</v>
      </c>
      <c r="L680" s="38">
        <f t="shared" si="736"/>
        <v>270</v>
      </c>
      <c r="M680" s="39">
        <f t="shared" si="737"/>
        <v>25.092936802973977</v>
      </c>
      <c r="N680" s="38">
        <v>750</v>
      </c>
      <c r="O680" s="2">
        <v>15708</v>
      </c>
      <c r="P680" s="39">
        <f t="shared" si="738"/>
        <v>412979.55390334572</v>
      </c>
      <c r="Q680" s="41">
        <v>0.7</v>
      </c>
      <c r="R680" s="39">
        <v>1</v>
      </c>
      <c r="S680" s="39">
        <f t="shared" si="739"/>
        <v>289085.68773234199</v>
      </c>
      <c r="T680" s="129">
        <v>0.85</v>
      </c>
      <c r="U680" s="39">
        <f t="shared" si="720"/>
        <v>245.72283457249065</v>
      </c>
      <c r="V680" s="2">
        <v>20</v>
      </c>
      <c r="W680" s="2">
        <v>20</v>
      </c>
      <c r="X680" s="2">
        <v>0</v>
      </c>
      <c r="Y680" s="196">
        <f>U680+V680+W680+X680</f>
        <v>285.72283457249068</v>
      </c>
      <c r="Z680" s="38"/>
      <c r="AA680" s="38"/>
      <c r="AB680" s="38"/>
      <c r="AC680" s="38"/>
      <c r="AD680" s="38"/>
      <c r="AE680" s="175"/>
      <c r="AF680" s="185"/>
      <c r="AG680" s="14">
        <f t="shared" si="740"/>
        <v>16458</v>
      </c>
      <c r="AH680" s="15">
        <f>V680+0</f>
        <v>20</v>
      </c>
      <c r="AI680" s="15">
        <f t="shared" si="849"/>
        <v>245.72283457249065</v>
      </c>
      <c r="AJ680" s="14">
        <f t="shared" si="849"/>
        <v>20</v>
      </c>
      <c r="AK680" s="14">
        <f>V680+0</f>
        <v>20</v>
      </c>
      <c r="AL680" s="14">
        <f>X680+0</f>
        <v>0</v>
      </c>
      <c r="AM680" s="15">
        <f t="shared" si="741"/>
        <v>285.72283457249068</v>
      </c>
      <c r="AN680" s="14"/>
      <c r="AO680" s="14"/>
      <c r="AP680" s="14"/>
      <c r="AQ680" s="14"/>
      <c r="AR680" s="14"/>
    </row>
    <row r="681" spans="2:44" ht="75" customHeight="1">
      <c r="B681" s="2">
        <v>502</v>
      </c>
      <c r="C681" s="35" t="s">
        <v>125</v>
      </c>
      <c r="D681" s="36"/>
      <c r="E681" s="2">
        <v>452</v>
      </c>
      <c r="F681" s="109" t="s">
        <v>1572</v>
      </c>
      <c r="G681" s="109" t="s">
        <v>850</v>
      </c>
      <c r="H681" s="109" t="s">
        <v>422</v>
      </c>
      <c r="I681" s="2">
        <v>1997</v>
      </c>
      <c r="J681" s="37">
        <v>18</v>
      </c>
      <c r="K681" s="37">
        <v>15</v>
      </c>
      <c r="L681" s="38">
        <f t="shared" si="736"/>
        <v>270</v>
      </c>
      <c r="M681" s="39">
        <f t="shared" si="737"/>
        <v>25.092936802973977</v>
      </c>
      <c r="N681" s="38">
        <v>750</v>
      </c>
      <c r="O681" s="2">
        <v>15708</v>
      </c>
      <c r="P681" s="39">
        <f t="shared" si="738"/>
        <v>412979.55390334572</v>
      </c>
      <c r="Q681" s="41">
        <v>0.7</v>
      </c>
      <c r="R681" s="39">
        <v>1</v>
      </c>
      <c r="S681" s="39">
        <f t="shared" si="739"/>
        <v>289085.68773234199</v>
      </c>
      <c r="T681" s="129">
        <v>0.85</v>
      </c>
      <c r="U681" s="39">
        <f t="shared" si="720"/>
        <v>245.72283457249065</v>
      </c>
      <c r="V681" s="2">
        <v>20</v>
      </c>
      <c r="W681" s="2">
        <v>20</v>
      </c>
      <c r="X681" s="2">
        <v>200</v>
      </c>
      <c r="Y681" s="196">
        <f>U681+V681+W681+X681</f>
        <v>485.72283457249068</v>
      </c>
      <c r="Z681" s="38"/>
      <c r="AA681" s="38"/>
      <c r="AB681" s="38"/>
      <c r="AC681" s="38"/>
      <c r="AD681" s="38"/>
      <c r="AE681" s="175"/>
      <c r="AF681" s="182"/>
      <c r="AG681" s="9">
        <f t="shared" si="740"/>
        <v>16458</v>
      </c>
      <c r="AH681" s="13">
        <f>V681+0</f>
        <v>20</v>
      </c>
      <c r="AI681" s="13">
        <f t="shared" si="849"/>
        <v>245.72283457249065</v>
      </c>
      <c r="AJ681" s="9">
        <f t="shared" si="849"/>
        <v>20</v>
      </c>
      <c r="AK681" s="9">
        <f>V681+0</f>
        <v>20</v>
      </c>
      <c r="AL681" s="9">
        <f>X681+0</f>
        <v>200</v>
      </c>
      <c r="AM681" s="13">
        <f t="shared" si="741"/>
        <v>485.72283457249068</v>
      </c>
      <c r="AN681" s="9"/>
      <c r="AO681" s="9"/>
      <c r="AP681" s="9"/>
      <c r="AQ681" s="9"/>
      <c r="AR681" s="9"/>
    </row>
    <row r="682" spans="2:44" ht="75" customHeight="1">
      <c r="B682" s="2">
        <v>503</v>
      </c>
      <c r="C682" s="35" t="s">
        <v>125</v>
      </c>
      <c r="D682" s="36"/>
      <c r="E682" s="2">
        <v>453</v>
      </c>
      <c r="F682" s="109" t="s">
        <v>1572</v>
      </c>
      <c r="G682" s="109" t="s">
        <v>851</v>
      </c>
      <c r="H682" s="109" t="s">
        <v>422</v>
      </c>
      <c r="I682" s="2">
        <v>1997</v>
      </c>
      <c r="J682" s="37">
        <v>18</v>
      </c>
      <c r="K682" s="37">
        <v>15</v>
      </c>
      <c r="L682" s="38">
        <f t="shared" si="736"/>
        <v>270</v>
      </c>
      <c r="M682" s="39">
        <f t="shared" si="737"/>
        <v>25.092936802973977</v>
      </c>
      <c r="N682" s="38">
        <v>750</v>
      </c>
      <c r="O682" s="2">
        <v>15708</v>
      </c>
      <c r="P682" s="39">
        <f t="shared" si="738"/>
        <v>412979.55390334572</v>
      </c>
      <c r="Q682" s="41">
        <v>0.7</v>
      </c>
      <c r="R682" s="39">
        <v>1</v>
      </c>
      <c r="S682" s="39">
        <f t="shared" si="739"/>
        <v>289085.68773234199</v>
      </c>
      <c r="T682" s="129">
        <v>0.85</v>
      </c>
      <c r="U682" s="39">
        <f t="shared" si="720"/>
        <v>245.72283457249065</v>
      </c>
      <c r="V682" s="2">
        <v>20</v>
      </c>
      <c r="W682" s="2">
        <v>20</v>
      </c>
      <c r="X682" s="2">
        <v>200</v>
      </c>
      <c r="Y682" s="196">
        <f>U682+V682+W682+X682</f>
        <v>485.72283457249068</v>
      </c>
      <c r="Z682" s="38"/>
      <c r="AA682" s="38"/>
      <c r="AB682" s="38"/>
      <c r="AC682" s="38"/>
      <c r="AD682" s="38"/>
      <c r="AE682" s="175"/>
      <c r="AF682" s="182"/>
      <c r="AG682" s="10">
        <f t="shared" si="740"/>
        <v>16458</v>
      </c>
      <c r="AH682" s="16">
        <f>V682+0</f>
        <v>20</v>
      </c>
      <c r="AI682" s="16">
        <f t="shared" si="849"/>
        <v>245.72283457249065</v>
      </c>
      <c r="AJ682" s="10">
        <f t="shared" si="849"/>
        <v>20</v>
      </c>
      <c r="AK682" s="10">
        <f>V682+0</f>
        <v>20</v>
      </c>
      <c r="AL682" s="10">
        <f>X682+0</f>
        <v>200</v>
      </c>
      <c r="AM682" s="16">
        <f t="shared" si="741"/>
        <v>485.72283457249068</v>
      </c>
    </row>
    <row r="683" spans="2:44" ht="75" customHeight="1">
      <c r="B683" s="2">
        <v>504</v>
      </c>
      <c r="C683" s="35" t="s">
        <v>125</v>
      </c>
      <c r="D683" s="36"/>
      <c r="E683" s="2">
        <v>454</v>
      </c>
      <c r="F683" s="109" t="s">
        <v>1572</v>
      </c>
      <c r="G683" s="109" t="s">
        <v>1047</v>
      </c>
      <c r="H683" s="109" t="s">
        <v>422</v>
      </c>
      <c r="I683" s="2">
        <v>1997</v>
      </c>
      <c r="J683" s="37">
        <v>18</v>
      </c>
      <c r="K683" s="37">
        <v>15</v>
      </c>
      <c r="L683" s="38">
        <f t="shared" si="736"/>
        <v>270</v>
      </c>
      <c r="M683" s="39">
        <f t="shared" si="737"/>
        <v>25.092936802973977</v>
      </c>
      <c r="N683" s="38">
        <v>750</v>
      </c>
      <c r="O683" s="2">
        <v>15708</v>
      </c>
      <c r="P683" s="39">
        <f t="shared" si="738"/>
        <v>412979.55390334572</v>
      </c>
      <c r="Q683" s="41">
        <v>0.7</v>
      </c>
      <c r="R683" s="39">
        <v>1</v>
      </c>
      <c r="S683" s="39">
        <f t="shared" si="739"/>
        <v>289085.68773234199</v>
      </c>
      <c r="T683" s="129">
        <v>0.85</v>
      </c>
      <c r="U683" s="39">
        <f t="shared" si="720"/>
        <v>245.72283457249065</v>
      </c>
      <c r="V683" s="2">
        <v>20</v>
      </c>
      <c r="W683" s="2">
        <v>20</v>
      </c>
      <c r="X683" s="2">
        <v>200</v>
      </c>
      <c r="Y683" s="196">
        <f>U683+V683+W683+X683</f>
        <v>485.72283457249068</v>
      </c>
      <c r="Z683" s="38"/>
      <c r="AA683" s="38"/>
      <c r="AB683" s="38"/>
      <c r="AC683" s="38"/>
      <c r="AD683" s="38"/>
      <c r="AE683" s="175"/>
      <c r="AF683" s="182"/>
      <c r="AG683" s="10">
        <f t="shared" si="740"/>
        <v>16458</v>
      </c>
      <c r="AH683" s="16">
        <f>V683+0</f>
        <v>20</v>
      </c>
      <c r="AI683" s="16">
        <f t="shared" si="849"/>
        <v>245.72283457249065</v>
      </c>
      <c r="AJ683" s="10">
        <f t="shared" si="849"/>
        <v>20</v>
      </c>
      <c r="AK683" s="10">
        <f>V683+0</f>
        <v>20</v>
      </c>
      <c r="AL683" s="10">
        <f>X683+0</f>
        <v>200</v>
      </c>
      <c r="AM683" s="16">
        <f t="shared" si="741"/>
        <v>485.72283457249068</v>
      </c>
    </row>
    <row r="684" spans="2:44" ht="75" customHeight="1">
      <c r="B684" s="259" t="s">
        <v>915</v>
      </c>
      <c r="C684" s="259"/>
      <c r="D684" s="259"/>
      <c r="E684" s="259"/>
      <c r="F684" s="259"/>
      <c r="G684" s="259"/>
      <c r="H684" s="259"/>
      <c r="I684" s="259"/>
      <c r="J684" s="259"/>
      <c r="K684" s="259"/>
      <c r="L684" s="259"/>
      <c r="M684" s="259"/>
      <c r="N684" s="259"/>
      <c r="O684" s="259"/>
      <c r="P684" s="259"/>
      <c r="Q684" s="259"/>
      <c r="R684" s="259"/>
      <c r="S684" s="259"/>
      <c r="T684" s="129"/>
      <c r="U684" s="39">
        <f>SUM(U679:U683)</f>
        <v>1228.6141728624532</v>
      </c>
      <c r="V684" s="81">
        <f>SUM(V679:V683)</f>
        <v>100</v>
      </c>
      <c r="W684" s="81">
        <f>SUM(W679:W683)</f>
        <v>100</v>
      </c>
      <c r="X684" s="81">
        <f>SUM(X679:X683)</f>
        <v>1350</v>
      </c>
      <c r="Y684" s="196">
        <f>SUM(Y679:Y683)</f>
        <v>2778.6141728624534</v>
      </c>
      <c r="Z684" s="38"/>
      <c r="AA684" s="38"/>
      <c r="AB684" s="38"/>
      <c r="AC684" s="38"/>
      <c r="AD684" s="38"/>
      <c r="AE684" s="175"/>
      <c r="AF684" s="184"/>
      <c r="AG684" s="11"/>
      <c r="AH684" s="12"/>
      <c r="AI684" s="12">
        <f>तेरीज!D105+0</f>
        <v>1228.6141728624532</v>
      </c>
      <c r="AJ684" s="11"/>
      <c r="AK684" s="11"/>
      <c r="AL684" s="11"/>
      <c r="AM684" s="12"/>
      <c r="AN684" s="11"/>
      <c r="AO684" s="11"/>
      <c r="AP684" s="11"/>
      <c r="AQ684" s="11"/>
      <c r="AR684" s="11"/>
    </row>
    <row r="685" spans="2:44" ht="75" customHeight="1">
      <c r="B685" s="2">
        <v>505</v>
      </c>
      <c r="C685" s="35" t="s">
        <v>125</v>
      </c>
      <c r="D685" s="36"/>
      <c r="E685" s="2">
        <v>455</v>
      </c>
      <c r="F685" s="109" t="s">
        <v>1572</v>
      </c>
      <c r="G685" s="109" t="s">
        <v>852</v>
      </c>
      <c r="H685" s="109" t="s">
        <v>422</v>
      </c>
      <c r="I685" s="2">
        <v>1997</v>
      </c>
      <c r="J685" s="37">
        <v>18</v>
      </c>
      <c r="K685" s="37">
        <v>15</v>
      </c>
      <c r="L685" s="38">
        <f t="shared" si="736"/>
        <v>270</v>
      </c>
      <c r="M685" s="39">
        <f t="shared" si="737"/>
        <v>25.092936802973977</v>
      </c>
      <c r="N685" s="38">
        <v>750</v>
      </c>
      <c r="O685" s="2">
        <v>15708</v>
      </c>
      <c r="P685" s="39">
        <f t="shared" si="738"/>
        <v>412979.55390334572</v>
      </c>
      <c r="Q685" s="41">
        <v>0.7</v>
      </c>
      <c r="R685" s="39">
        <v>1</v>
      </c>
      <c r="S685" s="39">
        <f t="shared" si="739"/>
        <v>289085.68773234199</v>
      </c>
      <c r="T685" s="129">
        <v>0.85</v>
      </c>
      <c r="U685" s="39">
        <f t="shared" si="720"/>
        <v>245.72283457249065</v>
      </c>
      <c r="V685" s="2">
        <v>20</v>
      </c>
      <c r="W685" s="2">
        <v>20</v>
      </c>
      <c r="X685" s="2">
        <v>200</v>
      </c>
      <c r="Y685" s="196">
        <f>U685+V685+W685+X685</f>
        <v>485.72283457249068</v>
      </c>
      <c r="Z685" s="38"/>
      <c r="AA685" s="38"/>
      <c r="AB685" s="38"/>
      <c r="AC685" s="38"/>
      <c r="AD685" s="38"/>
      <c r="AE685" s="175"/>
      <c r="AF685" s="182"/>
      <c r="AG685" s="10">
        <f t="shared" si="740"/>
        <v>16458</v>
      </c>
      <c r="AH685" s="16">
        <f>V685+0</f>
        <v>20</v>
      </c>
      <c r="AI685" s="16">
        <f t="shared" ref="AI685:AJ689" si="850">U685+0</f>
        <v>245.72283457249065</v>
      </c>
      <c r="AJ685" s="10">
        <f t="shared" si="850"/>
        <v>20</v>
      </c>
      <c r="AK685" s="10">
        <f>V685+0</f>
        <v>20</v>
      </c>
      <c r="AL685" s="10">
        <f>X685+0</f>
        <v>200</v>
      </c>
      <c r="AM685" s="16">
        <f t="shared" si="741"/>
        <v>485.72283457249068</v>
      </c>
    </row>
    <row r="686" spans="2:44" ht="75" customHeight="1">
      <c r="B686" s="2">
        <v>506</v>
      </c>
      <c r="C686" s="35" t="s">
        <v>125</v>
      </c>
      <c r="D686" s="36"/>
      <c r="E686" s="2">
        <v>456</v>
      </c>
      <c r="F686" s="109" t="s">
        <v>1572</v>
      </c>
      <c r="G686" s="109" t="s">
        <v>1400</v>
      </c>
      <c r="H686" s="109" t="s">
        <v>422</v>
      </c>
      <c r="I686" s="2">
        <v>1997</v>
      </c>
      <c r="J686" s="37">
        <v>18</v>
      </c>
      <c r="K686" s="37">
        <v>15</v>
      </c>
      <c r="L686" s="38">
        <f t="shared" si="736"/>
        <v>270</v>
      </c>
      <c r="M686" s="39">
        <f t="shared" si="737"/>
        <v>25.092936802973977</v>
      </c>
      <c r="N686" s="38">
        <v>750</v>
      </c>
      <c r="O686" s="2">
        <v>15708</v>
      </c>
      <c r="P686" s="39">
        <f t="shared" si="738"/>
        <v>412979.55390334572</v>
      </c>
      <c r="Q686" s="41">
        <v>0.7</v>
      </c>
      <c r="R686" s="39">
        <v>1</v>
      </c>
      <c r="S686" s="39">
        <f t="shared" si="739"/>
        <v>289085.68773234199</v>
      </c>
      <c r="T686" s="129">
        <v>0.85</v>
      </c>
      <c r="U686" s="39">
        <f t="shared" ref="U686:U763" si="851">S686/1000*T686</f>
        <v>245.72283457249065</v>
      </c>
      <c r="V686" s="2">
        <v>20</v>
      </c>
      <c r="W686" s="2">
        <v>20</v>
      </c>
      <c r="X686" s="2">
        <v>200</v>
      </c>
      <c r="Y686" s="196">
        <f>U686+V686+W686+X686</f>
        <v>485.72283457249068</v>
      </c>
      <c r="Z686" s="38"/>
      <c r="AA686" s="38"/>
      <c r="AB686" s="38"/>
      <c r="AC686" s="38"/>
      <c r="AD686" s="38"/>
      <c r="AE686" s="176" t="s">
        <v>1481</v>
      </c>
      <c r="AF686" s="185"/>
      <c r="AG686" s="14">
        <f t="shared" si="740"/>
        <v>16458</v>
      </c>
      <c r="AH686" s="15">
        <f>V686+0</f>
        <v>20</v>
      </c>
      <c r="AI686" s="15">
        <f t="shared" si="850"/>
        <v>245.72283457249065</v>
      </c>
      <c r="AJ686" s="14">
        <f t="shared" si="850"/>
        <v>20</v>
      </c>
      <c r="AK686" s="14">
        <f>V686+0</f>
        <v>20</v>
      </c>
      <c r="AL686" s="14">
        <f>X686+0</f>
        <v>200</v>
      </c>
      <c r="AM686" s="15">
        <f t="shared" si="741"/>
        <v>485.72283457249068</v>
      </c>
      <c r="AN686" s="14"/>
      <c r="AO686" s="14"/>
      <c r="AP686" s="14"/>
      <c r="AQ686" s="14"/>
      <c r="AR686" s="14"/>
    </row>
    <row r="687" spans="2:44" ht="75" customHeight="1">
      <c r="B687" s="2">
        <v>507</v>
      </c>
      <c r="C687" s="35" t="s">
        <v>125</v>
      </c>
      <c r="D687" s="36"/>
      <c r="E687" s="2">
        <v>457</v>
      </c>
      <c r="F687" s="109" t="s">
        <v>1572</v>
      </c>
      <c r="G687" s="109" t="s">
        <v>853</v>
      </c>
      <c r="H687" s="109" t="s">
        <v>422</v>
      </c>
      <c r="I687" s="2">
        <v>1997</v>
      </c>
      <c r="J687" s="37">
        <v>18</v>
      </c>
      <c r="K687" s="37">
        <v>15</v>
      </c>
      <c r="L687" s="38">
        <f t="shared" si="736"/>
        <v>270</v>
      </c>
      <c r="M687" s="39">
        <f t="shared" si="737"/>
        <v>25.092936802973977</v>
      </c>
      <c r="N687" s="38">
        <v>750</v>
      </c>
      <c r="O687" s="2">
        <v>15708</v>
      </c>
      <c r="P687" s="39">
        <f t="shared" si="738"/>
        <v>412979.55390334572</v>
      </c>
      <c r="Q687" s="41">
        <v>0.7</v>
      </c>
      <c r="R687" s="39">
        <v>1</v>
      </c>
      <c r="S687" s="39">
        <f t="shared" si="739"/>
        <v>289085.68773234199</v>
      </c>
      <c r="T687" s="129">
        <v>0.85</v>
      </c>
      <c r="U687" s="39">
        <f t="shared" si="851"/>
        <v>245.72283457249065</v>
      </c>
      <c r="V687" s="2">
        <v>20</v>
      </c>
      <c r="W687" s="2">
        <v>20</v>
      </c>
      <c r="X687" s="2">
        <v>750</v>
      </c>
      <c r="Y687" s="196">
        <f>U687+V687+W687+X687</f>
        <v>1035.7228345724907</v>
      </c>
      <c r="Z687" s="38"/>
      <c r="AA687" s="38"/>
      <c r="AB687" s="38"/>
      <c r="AC687" s="38"/>
      <c r="AD687" s="38"/>
      <c r="AE687" s="175"/>
      <c r="AF687" s="182"/>
      <c r="AG687" s="10">
        <f t="shared" si="740"/>
        <v>16458</v>
      </c>
      <c r="AH687" s="16">
        <f>V687+0</f>
        <v>20</v>
      </c>
      <c r="AI687" s="16">
        <f t="shared" si="850"/>
        <v>245.72283457249065</v>
      </c>
      <c r="AJ687" s="10">
        <f t="shared" si="850"/>
        <v>20</v>
      </c>
      <c r="AK687" s="10">
        <f>V687+0</f>
        <v>20</v>
      </c>
      <c r="AL687" s="10">
        <f>X687+0</f>
        <v>750</v>
      </c>
      <c r="AM687" s="16">
        <f t="shared" si="741"/>
        <v>1035.7228345724907</v>
      </c>
    </row>
    <row r="688" spans="2:44" ht="75" customHeight="1">
      <c r="B688" s="2">
        <v>508</v>
      </c>
      <c r="C688" s="35" t="s">
        <v>125</v>
      </c>
      <c r="D688" s="36"/>
      <c r="E688" s="2">
        <v>458</v>
      </c>
      <c r="F688" s="109" t="s">
        <v>1726</v>
      </c>
      <c r="G688" s="109" t="s">
        <v>1725</v>
      </c>
      <c r="H688" s="109" t="s">
        <v>1646</v>
      </c>
      <c r="I688" s="2">
        <v>2025</v>
      </c>
      <c r="J688" s="37">
        <v>18</v>
      </c>
      <c r="K688" s="37">
        <v>15</v>
      </c>
      <c r="L688" s="38">
        <f t="shared" si="736"/>
        <v>270</v>
      </c>
      <c r="M688" s="39">
        <f t="shared" si="737"/>
        <v>25.092936802973977</v>
      </c>
      <c r="N688" s="38">
        <v>750</v>
      </c>
      <c r="O688" s="2">
        <v>15708</v>
      </c>
      <c r="P688" s="39">
        <f t="shared" si="738"/>
        <v>412979.55390334572</v>
      </c>
      <c r="Q688" s="41">
        <v>1</v>
      </c>
      <c r="R688" s="39">
        <v>1</v>
      </c>
      <c r="S688" s="39">
        <f t="shared" si="739"/>
        <v>412979.55390334572</v>
      </c>
      <c r="T688" s="129">
        <v>0.85</v>
      </c>
      <c r="U688" s="39">
        <f t="shared" si="851"/>
        <v>351.03262081784385</v>
      </c>
      <c r="V688" s="2">
        <v>20</v>
      </c>
      <c r="W688" s="2">
        <v>20</v>
      </c>
      <c r="X688" s="2">
        <v>200</v>
      </c>
      <c r="Y688" s="196">
        <f>U688+V688+W688+X688</f>
        <v>591.03262081784385</v>
      </c>
      <c r="Z688" s="38"/>
      <c r="AA688" s="38"/>
      <c r="AB688" s="38"/>
      <c r="AC688" s="38"/>
      <c r="AD688" s="38"/>
      <c r="AE688" s="176" t="s">
        <v>1785</v>
      </c>
      <c r="AF688" s="182"/>
      <c r="AG688" s="10">
        <f t="shared" si="740"/>
        <v>16458</v>
      </c>
      <c r="AH688" s="16">
        <f>V688+0</f>
        <v>20</v>
      </c>
      <c r="AI688" s="16">
        <f t="shared" si="850"/>
        <v>351.03262081784385</v>
      </c>
      <c r="AJ688" s="10">
        <f t="shared" si="850"/>
        <v>20</v>
      </c>
      <c r="AK688" s="10">
        <f>V688+0</f>
        <v>20</v>
      </c>
      <c r="AL688" s="10">
        <f>X688+0</f>
        <v>200</v>
      </c>
      <c r="AM688" s="16">
        <f t="shared" si="741"/>
        <v>591.03262081784385</v>
      </c>
    </row>
    <row r="689" spans="2:44" ht="75" customHeight="1">
      <c r="B689" s="2">
        <v>509</v>
      </c>
      <c r="C689" s="35" t="s">
        <v>125</v>
      </c>
      <c r="D689" s="36"/>
      <c r="E689" s="2">
        <v>459</v>
      </c>
      <c r="F689" s="109" t="s">
        <v>1572</v>
      </c>
      <c r="G689" s="109" t="s">
        <v>854</v>
      </c>
      <c r="H689" s="109" t="s">
        <v>422</v>
      </c>
      <c r="I689" s="2">
        <v>1997</v>
      </c>
      <c r="J689" s="37">
        <v>18</v>
      </c>
      <c r="K689" s="37">
        <v>15</v>
      </c>
      <c r="L689" s="38">
        <f t="shared" si="736"/>
        <v>270</v>
      </c>
      <c r="M689" s="39">
        <f t="shared" si="737"/>
        <v>25.092936802973977</v>
      </c>
      <c r="N689" s="38">
        <v>750</v>
      </c>
      <c r="O689" s="2">
        <v>15708</v>
      </c>
      <c r="P689" s="39">
        <f t="shared" si="738"/>
        <v>412979.55390334572</v>
      </c>
      <c r="Q689" s="41">
        <v>0.7</v>
      </c>
      <c r="R689" s="39">
        <v>1</v>
      </c>
      <c r="S689" s="39">
        <f t="shared" si="739"/>
        <v>289085.68773234199</v>
      </c>
      <c r="T689" s="129">
        <v>0.85</v>
      </c>
      <c r="U689" s="39">
        <f t="shared" si="851"/>
        <v>245.72283457249065</v>
      </c>
      <c r="V689" s="2">
        <v>20</v>
      </c>
      <c r="W689" s="2">
        <v>20</v>
      </c>
      <c r="X689" s="2">
        <v>0</v>
      </c>
      <c r="Y689" s="196">
        <f>U689+V689+W689+X689</f>
        <v>285.72283457249068</v>
      </c>
      <c r="Z689" s="38"/>
      <c r="AA689" s="38"/>
      <c r="AB689" s="38"/>
      <c r="AC689" s="38"/>
      <c r="AD689" s="38"/>
      <c r="AE689" s="175"/>
      <c r="AF689" s="182"/>
      <c r="AG689" s="10">
        <f t="shared" si="740"/>
        <v>16458</v>
      </c>
      <c r="AH689" s="16">
        <f>V689+0</f>
        <v>20</v>
      </c>
      <c r="AI689" s="16">
        <f t="shared" si="850"/>
        <v>245.72283457249065</v>
      </c>
      <c r="AJ689" s="10">
        <f t="shared" si="850"/>
        <v>20</v>
      </c>
      <c r="AK689" s="10">
        <f>V689+0</f>
        <v>20</v>
      </c>
      <c r="AL689" s="10">
        <f>X689+0</f>
        <v>0</v>
      </c>
      <c r="AM689" s="16">
        <f t="shared" si="741"/>
        <v>285.72283457249068</v>
      </c>
    </row>
    <row r="690" spans="2:44" ht="75" customHeight="1">
      <c r="B690" s="259" t="s">
        <v>915</v>
      </c>
      <c r="C690" s="259"/>
      <c r="D690" s="259"/>
      <c r="E690" s="259"/>
      <c r="F690" s="259"/>
      <c r="G690" s="259"/>
      <c r="H690" s="259"/>
      <c r="I690" s="259"/>
      <c r="J690" s="259"/>
      <c r="K690" s="259"/>
      <c r="L690" s="259"/>
      <c r="M690" s="259"/>
      <c r="N690" s="259"/>
      <c r="O690" s="259"/>
      <c r="P690" s="259"/>
      <c r="Q690" s="259"/>
      <c r="R690" s="259"/>
      <c r="S690" s="259"/>
      <c r="T690" s="129"/>
      <c r="U690" s="39">
        <f>SUM(U685:U689)</f>
        <v>1333.9239591078065</v>
      </c>
      <c r="V690" s="81">
        <f>SUM(V685:V689)</f>
        <v>100</v>
      </c>
      <c r="W690" s="81">
        <f>SUM(W685:W689)</f>
        <v>100</v>
      </c>
      <c r="X690" s="81">
        <f>SUM(X685:X689)</f>
        <v>1350</v>
      </c>
      <c r="Y690" s="196">
        <f>SUM(Y685:Y689)</f>
        <v>2883.9239591078067</v>
      </c>
      <c r="Z690" s="38"/>
      <c r="AA690" s="38"/>
      <c r="AB690" s="38"/>
      <c r="AC690" s="38"/>
      <c r="AD690" s="38"/>
      <c r="AE690" s="175"/>
      <c r="AF690" s="184"/>
      <c r="AG690" s="11"/>
      <c r="AH690" s="12"/>
      <c r="AI690" s="12">
        <f>तेरीज!D106+0</f>
        <v>1333.9239591078065</v>
      </c>
      <c r="AJ690" s="11"/>
      <c r="AK690" s="11"/>
      <c r="AL690" s="11"/>
      <c r="AM690" s="12"/>
      <c r="AN690" s="11"/>
      <c r="AO690" s="11"/>
      <c r="AP690" s="11"/>
      <c r="AQ690" s="11"/>
      <c r="AR690" s="11"/>
    </row>
    <row r="691" spans="2:44" ht="76.900000000000006" customHeight="1">
      <c r="B691" s="2">
        <v>510</v>
      </c>
      <c r="C691" s="35" t="s">
        <v>125</v>
      </c>
      <c r="D691" s="36"/>
      <c r="E691" s="2">
        <v>460</v>
      </c>
      <c r="F691" s="109" t="s">
        <v>1572</v>
      </c>
      <c r="G691" s="109" t="s">
        <v>855</v>
      </c>
      <c r="H691" s="109" t="s">
        <v>422</v>
      </c>
      <c r="I691" s="2">
        <v>1997</v>
      </c>
      <c r="J691" s="37">
        <v>18</v>
      </c>
      <c r="K691" s="37">
        <v>15</v>
      </c>
      <c r="L691" s="38">
        <f t="shared" si="736"/>
        <v>270</v>
      </c>
      <c r="M691" s="39">
        <f t="shared" si="737"/>
        <v>25.092936802973977</v>
      </c>
      <c r="N691" s="38">
        <v>750</v>
      </c>
      <c r="O691" s="2">
        <v>15708</v>
      </c>
      <c r="P691" s="39">
        <f t="shared" si="738"/>
        <v>412979.55390334572</v>
      </c>
      <c r="Q691" s="41">
        <v>0.7</v>
      </c>
      <c r="R691" s="39">
        <v>1</v>
      </c>
      <c r="S691" s="39">
        <f t="shared" si="739"/>
        <v>289085.68773234199</v>
      </c>
      <c r="T691" s="129">
        <v>0.85</v>
      </c>
      <c r="U691" s="39">
        <f t="shared" si="851"/>
        <v>245.72283457249065</v>
      </c>
      <c r="V691" s="2">
        <v>20</v>
      </c>
      <c r="W691" s="2">
        <v>20</v>
      </c>
      <c r="X691" s="2">
        <v>200</v>
      </c>
      <c r="Y691" s="196">
        <f>U691+V691+W691+X691</f>
        <v>485.72283457249068</v>
      </c>
      <c r="Z691" s="38"/>
      <c r="AA691" s="38"/>
      <c r="AB691" s="38"/>
      <c r="AC691" s="38"/>
      <c r="AD691" s="38"/>
      <c r="AE691" s="175"/>
      <c r="AF691" s="182"/>
      <c r="AG691" s="9">
        <f t="shared" si="740"/>
        <v>16458</v>
      </c>
      <c r="AH691" s="13">
        <f>V691+0</f>
        <v>20</v>
      </c>
      <c r="AI691" s="13">
        <f t="shared" ref="AI691:AJ695" si="852">U691+0</f>
        <v>245.72283457249065</v>
      </c>
      <c r="AJ691" s="9">
        <f t="shared" si="852"/>
        <v>20</v>
      </c>
      <c r="AK691" s="9">
        <f>V691+0</f>
        <v>20</v>
      </c>
      <c r="AL691" s="9">
        <f>X691+0</f>
        <v>200</v>
      </c>
      <c r="AM691" s="13">
        <f t="shared" si="741"/>
        <v>485.72283457249068</v>
      </c>
      <c r="AN691" s="9"/>
      <c r="AO691" s="9"/>
      <c r="AP691" s="9"/>
      <c r="AQ691" s="9"/>
      <c r="AR691" s="9"/>
    </row>
    <row r="692" spans="2:44" ht="76.900000000000006" customHeight="1">
      <c r="B692" s="2">
        <v>511</v>
      </c>
      <c r="C692" s="35" t="s">
        <v>125</v>
      </c>
      <c r="D692" s="36"/>
      <c r="E692" s="2">
        <v>461</v>
      </c>
      <c r="F692" s="109" t="s">
        <v>1735</v>
      </c>
      <c r="G692" s="109" t="s">
        <v>1736</v>
      </c>
      <c r="H692" s="109" t="s">
        <v>1645</v>
      </c>
      <c r="I692" s="2">
        <v>2025</v>
      </c>
      <c r="J692" s="37">
        <v>18</v>
      </c>
      <c r="K692" s="37">
        <v>15</v>
      </c>
      <c r="L692" s="38">
        <f t="shared" si="736"/>
        <v>270</v>
      </c>
      <c r="M692" s="39">
        <f t="shared" si="737"/>
        <v>25.092936802973977</v>
      </c>
      <c r="N692" s="38">
        <v>750</v>
      </c>
      <c r="O692" s="2">
        <v>15708</v>
      </c>
      <c r="P692" s="39">
        <f t="shared" si="738"/>
        <v>412979.55390334572</v>
      </c>
      <c r="Q692" s="41">
        <v>1</v>
      </c>
      <c r="R692" s="39">
        <v>1</v>
      </c>
      <c r="S692" s="39">
        <f t="shared" si="739"/>
        <v>412979.55390334572</v>
      </c>
      <c r="T692" s="129">
        <v>0.85</v>
      </c>
      <c r="U692" s="39">
        <f t="shared" si="851"/>
        <v>351.03262081784385</v>
      </c>
      <c r="V692" s="2">
        <v>20</v>
      </c>
      <c r="W692" s="2">
        <v>20</v>
      </c>
      <c r="X692" s="2">
        <v>200</v>
      </c>
      <c r="Y692" s="196">
        <f>U692+V692+W692+X692</f>
        <v>591.03262081784385</v>
      </c>
      <c r="Z692" s="38"/>
      <c r="AA692" s="38"/>
      <c r="AB692" s="38"/>
      <c r="AC692" s="38"/>
      <c r="AD692" s="38"/>
      <c r="AE692" s="175"/>
      <c r="AF692" s="182"/>
      <c r="AG692" s="10">
        <f t="shared" si="740"/>
        <v>16458</v>
      </c>
      <c r="AH692" s="16">
        <f>V692+0</f>
        <v>20</v>
      </c>
      <c r="AI692" s="16">
        <f t="shared" si="852"/>
        <v>351.03262081784385</v>
      </c>
      <c r="AJ692" s="10">
        <f t="shared" si="852"/>
        <v>20</v>
      </c>
      <c r="AK692" s="10">
        <f>V692+0</f>
        <v>20</v>
      </c>
      <c r="AL692" s="10">
        <f>X692+0</f>
        <v>200</v>
      </c>
      <c r="AM692" s="16">
        <f t="shared" si="741"/>
        <v>591.03262081784385</v>
      </c>
    </row>
    <row r="693" spans="2:44" ht="76.900000000000006" customHeight="1">
      <c r="B693" s="2">
        <v>512</v>
      </c>
      <c r="C693" s="35" t="s">
        <v>125</v>
      </c>
      <c r="D693" s="36"/>
      <c r="E693" s="2">
        <v>462</v>
      </c>
      <c r="F693" s="109" t="s">
        <v>1572</v>
      </c>
      <c r="G693" s="109" t="s">
        <v>856</v>
      </c>
      <c r="H693" s="109" t="s">
        <v>422</v>
      </c>
      <c r="I693" s="2">
        <v>1997</v>
      </c>
      <c r="J693" s="37">
        <v>18</v>
      </c>
      <c r="K693" s="37">
        <v>15</v>
      </c>
      <c r="L693" s="38">
        <f t="shared" si="736"/>
        <v>270</v>
      </c>
      <c r="M693" s="39">
        <f t="shared" si="737"/>
        <v>25.092936802973977</v>
      </c>
      <c r="N693" s="38">
        <v>750</v>
      </c>
      <c r="O693" s="2">
        <v>15708</v>
      </c>
      <c r="P693" s="39">
        <f t="shared" si="738"/>
        <v>412979.55390334572</v>
      </c>
      <c r="Q693" s="41">
        <v>0.7</v>
      </c>
      <c r="R693" s="39">
        <v>1</v>
      </c>
      <c r="S693" s="39">
        <f t="shared" si="739"/>
        <v>289085.68773234199</v>
      </c>
      <c r="T693" s="129">
        <v>0.85</v>
      </c>
      <c r="U693" s="39">
        <f t="shared" si="851"/>
        <v>245.72283457249065</v>
      </c>
      <c r="V693" s="2">
        <v>20</v>
      </c>
      <c r="W693" s="2">
        <v>20</v>
      </c>
      <c r="X693" s="2">
        <v>200</v>
      </c>
      <c r="Y693" s="196">
        <f>U693+V693+W693+X693</f>
        <v>485.72283457249068</v>
      </c>
      <c r="Z693" s="38"/>
      <c r="AA693" s="38"/>
      <c r="AB693" s="38"/>
      <c r="AC693" s="38"/>
      <c r="AD693" s="38"/>
      <c r="AE693" s="175"/>
      <c r="AF693" s="182"/>
      <c r="AG693" s="10">
        <f t="shared" si="740"/>
        <v>16458</v>
      </c>
      <c r="AH693" s="16">
        <f>V693+0</f>
        <v>20</v>
      </c>
      <c r="AI693" s="16">
        <f t="shared" si="852"/>
        <v>245.72283457249065</v>
      </c>
      <c r="AJ693" s="10">
        <f t="shared" si="852"/>
        <v>20</v>
      </c>
      <c r="AK693" s="10">
        <f>V693+0</f>
        <v>20</v>
      </c>
      <c r="AL693" s="10">
        <f>X693+0</f>
        <v>200</v>
      </c>
      <c r="AM693" s="16">
        <f t="shared" si="741"/>
        <v>485.72283457249068</v>
      </c>
    </row>
    <row r="694" spans="2:44" ht="76.900000000000006" customHeight="1">
      <c r="B694" s="2">
        <v>513</v>
      </c>
      <c r="C694" s="35" t="s">
        <v>125</v>
      </c>
      <c r="D694" s="36"/>
      <c r="E694" s="2">
        <v>463</v>
      </c>
      <c r="F694" s="109" t="s">
        <v>1572</v>
      </c>
      <c r="G694" s="109" t="s">
        <v>857</v>
      </c>
      <c r="H694" s="109" t="s">
        <v>422</v>
      </c>
      <c r="I694" s="2">
        <v>1997</v>
      </c>
      <c r="J694" s="37">
        <v>18</v>
      </c>
      <c r="K694" s="37">
        <v>15</v>
      </c>
      <c r="L694" s="38">
        <f t="shared" si="736"/>
        <v>270</v>
      </c>
      <c r="M694" s="39">
        <f t="shared" si="737"/>
        <v>25.092936802973977</v>
      </c>
      <c r="N694" s="38">
        <v>750</v>
      </c>
      <c r="O694" s="2">
        <v>15708</v>
      </c>
      <c r="P694" s="39">
        <f t="shared" si="738"/>
        <v>412979.55390334572</v>
      </c>
      <c r="Q694" s="41">
        <v>0.7</v>
      </c>
      <c r="R694" s="39">
        <v>1</v>
      </c>
      <c r="S694" s="39">
        <f t="shared" si="739"/>
        <v>289085.68773234199</v>
      </c>
      <c r="T694" s="129">
        <v>0.85</v>
      </c>
      <c r="U694" s="39">
        <f t="shared" si="851"/>
        <v>245.72283457249065</v>
      </c>
      <c r="V694" s="2">
        <v>20</v>
      </c>
      <c r="W694" s="2">
        <v>20</v>
      </c>
      <c r="X694" s="2">
        <v>750</v>
      </c>
      <c r="Y694" s="196">
        <f>U694+V694+W694+X694</f>
        <v>1035.7228345724907</v>
      </c>
      <c r="Z694" s="38"/>
      <c r="AA694" s="38"/>
      <c r="AB694" s="38"/>
      <c r="AC694" s="38"/>
      <c r="AD694" s="38"/>
      <c r="AE694" s="175"/>
      <c r="AF694" s="182"/>
      <c r="AG694" s="10">
        <f t="shared" si="740"/>
        <v>16458</v>
      </c>
      <c r="AH694" s="16">
        <f>V694+0</f>
        <v>20</v>
      </c>
      <c r="AI694" s="16">
        <f t="shared" si="852"/>
        <v>245.72283457249065</v>
      </c>
      <c r="AJ694" s="10">
        <f t="shared" si="852"/>
        <v>20</v>
      </c>
      <c r="AK694" s="10">
        <f>V694+0</f>
        <v>20</v>
      </c>
      <c r="AL694" s="10">
        <f>X694+0</f>
        <v>750</v>
      </c>
      <c r="AM694" s="16">
        <f t="shared" si="741"/>
        <v>1035.7228345724907</v>
      </c>
    </row>
    <row r="695" spans="2:44" ht="76.900000000000006" customHeight="1">
      <c r="B695" s="2">
        <v>514</v>
      </c>
      <c r="C695" s="35" t="s">
        <v>125</v>
      </c>
      <c r="D695" s="36"/>
      <c r="E695" s="2">
        <v>464</v>
      </c>
      <c r="F695" s="109" t="s">
        <v>1572</v>
      </c>
      <c r="G695" s="109" t="s">
        <v>829</v>
      </c>
      <c r="H695" s="109" t="s">
        <v>422</v>
      </c>
      <c r="I695" s="2">
        <v>1997</v>
      </c>
      <c r="J695" s="37">
        <v>18</v>
      </c>
      <c r="K695" s="37">
        <v>15</v>
      </c>
      <c r="L695" s="38">
        <f t="shared" si="736"/>
        <v>270</v>
      </c>
      <c r="M695" s="39">
        <f t="shared" si="737"/>
        <v>25.092936802973977</v>
      </c>
      <c r="N695" s="38">
        <v>750</v>
      </c>
      <c r="O695" s="2">
        <v>15708</v>
      </c>
      <c r="P695" s="39">
        <f t="shared" si="738"/>
        <v>412979.55390334572</v>
      </c>
      <c r="Q695" s="41">
        <v>0.7</v>
      </c>
      <c r="R695" s="39">
        <v>1</v>
      </c>
      <c r="S695" s="39">
        <f t="shared" si="739"/>
        <v>289085.68773234199</v>
      </c>
      <c r="T695" s="129">
        <v>0.85</v>
      </c>
      <c r="U695" s="39">
        <f t="shared" si="851"/>
        <v>245.72283457249065</v>
      </c>
      <c r="V695" s="2">
        <v>20</v>
      </c>
      <c r="W695" s="2">
        <v>20</v>
      </c>
      <c r="X695" s="2">
        <v>200</v>
      </c>
      <c r="Y695" s="196">
        <f>U695+V695+W695+X695</f>
        <v>485.72283457249068</v>
      </c>
      <c r="Z695" s="38"/>
      <c r="AA695" s="38"/>
      <c r="AB695" s="38"/>
      <c r="AC695" s="38"/>
      <c r="AD695" s="38"/>
      <c r="AE695" s="175"/>
      <c r="AF695" s="182"/>
      <c r="AG695" s="9">
        <f t="shared" si="740"/>
        <v>16458</v>
      </c>
      <c r="AH695" s="13">
        <f>V695+0</f>
        <v>20</v>
      </c>
      <c r="AI695" s="13">
        <f t="shared" si="852"/>
        <v>245.72283457249065</v>
      </c>
      <c r="AJ695" s="9">
        <f t="shared" si="852"/>
        <v>20</v>
      </c>
      <c r="AK695" s="9">
        <f>V695+0</f>
        <v>20</v>
      </c>
      <c r="AL695" s="9">
        <f>X695+0</f>
        <v>200</v>
      </c>
      <c r="AM695" s="13">
        <f t="shared" si="741"/>
        <v>485.72283457249068</v>
      </c>
      <c r="AN695" s="9"/>
      <c r="AO695" s="9"/>
      <c r="AP695" s="9"/>
      <c r="AQ695" s="9"/>
      <c r="AR695" s="9"/>
    </row>
    <row r="696" spans="2:44" ht="75" customHeight="1">
      <c r="B696" s="259" t="s">
        <v>915</v>
      </c>
      <c r="C696" s="259"/>
      <c r="D696" s="259"/>
      <c r="E696" s="259"/>
      <c r="F696" s="259"/>
      <c r="G696" s="259"/>
      <c r="H696" s="259"/>
      <c r="I696" s="259"/>
      <c r="J696" s="259"/>
      <c r="K696" s="259"/>
      <c r="L696" s="259"/>
      <c r="M696" s="259"/>
      <c r="N696" s="259"/>
      <c r="O696" s="259"/>
      <c r="P696" s="259"/>
      <c r="Q696" s="259"/>
      <c r="R696" s="259"/>
      <c r="S696" s="259"/>
      <c r="T696" s="129"/>
      <c r="U696" s="39">
        <f>SUM(U691:U695)</f>
        <v>1333.9239591078065</v>
      </c>
      <c r="V696" s="81">
        <f>SUM(V691:V695)</f>
        <v>100</v>
      </c>
      <c r="W696" s="81">
        <f>SUM(W691:W695)</f>
        <v>100</v>
      </c>
      <c r="X696" s="81">
        <f>SUM(X691:X695)</f>
        <v>1550</v>
      </c>
      <c r="Y696" s="196">
        <f>SUM(Y691:Y695)</f>
        <v>3083.9239591078067</v>
      </c>
      <c r="Z696" s="38"/>
      <c r="AA696" s="38"/>
      <c r="AB696" s="38"/>
      <c r="AC696" s="38"/>
      <c r="AD696" s="38"/>
      <c r="AE696" s="175"/>
      <c r="AF696" s="184"/>
      <c r="AG696" s="11"/>
      <c r="AH696" s="12"/>
      <c r="AI696" s="12">
        <f>तेरीज!D107+0</f>
        <v>1333.9239591078065</v>
      </c>
      <c r="AJ696" s="11"/>
      <c r="AK696" s="11"/>
      <c r="AL696" s="11"/>
      <c r="AM696" s="12"/>
      <c r="AN696" s="11"/>
      <c r="AO696" s="11"/>
      <c r="AP696" s="11"/>
      <c r="AQ696" s="11"/>
      <c r="AR696" s="11"/>
    </row>
    <row r="697" spans="2:44" ht="66.599999999999994" customHeight="1">
      <c r="B697" s="2">
        <v>515</v>
      </c>
      <c r="C697" s="35" t="s">
        <v>125</v>
      </c>
      <c r="D697" s="36"/>
      <c r="E697" s="2">
        <v>465</v>
      </c>
      <c r="F697" s="109" t="s">
        <v>1572</v>
      </c>
      <c r="G697" s="109" t="s">
        <v>838</v>
      </c>
      <c r="H697" s="121" t="s">
        <v>422</v>
      </c>
      <c r="I697" s="2">
        <v>1997</v>
      </c>
      <c r="J697" s="37">
        <v>18</v>
      </c>
      <c r="K697" s="37">
        <v>15</v>
      </c>
      <c r="L697" s="38">
        <f t="shared" si="736"/>
        <v>270</v>
      </c>
      <c r="M697" s="39">
        <f t="shared" si="737"/>
        <v>25.092936802973977</v>
      </c>
      <c r="N697" s="38">
        <v>750</v>
      </c>
      <c r="O697" s="2">
        <v>15708</v>
      </c>
      <c r="P697" s="39">
        <f t="shared" si="738"/>
        <v>412979.55390334572</v>
      </c>
      <c r="Q697" s="41">
        <v>0.7</v>
      </c>
      <c r="R697" s="39">
        <v>1</v>
      </c>
      <c r="S697" s="39">
        <f t="shared" si="739"/>
        <v>289085.68773234199</v>
      </c>
      <c r="T697" s="129">
        <v>0.85</v>
      </c>
      <c r="U697" s="39">
        <f t="shared" si="851"/>
        <v>245.72283457249065</v>
      </c>
      <c r="V697" s="2">
        <v>20</v>
      </c>
      <c r="W697" s="2">
        <v>20</v>
      </c>
      <c r="X697" s="2">
        <v>200</v>
      </c>
      <c r="Y697" s="196">
        <f>U697+V697+W697+X697</f>
        <v>485.72283457249068</v>
      </c>
      <c r="Z697" s="38"/>
      <c r="AA697" s="38"/>
      <c r="AB697" s="38"/>
      <c r="AC697" s="38"/>
      <c r="AD697" s="38"/>
      <c r="AE697" s="175"/>
      <c r="AF697" s="182"/>
      <c r="AG697" s="9">
        <f t="shared" si="740"/>
        <v>16458</v>
      </c>
      <c r="AH697" s="13">
        <f>V697+0</f>
        <v>20</v>
      </c>
      <c r="AI697" s="13">
        <f>U697+0</f>
        <v>245.72283457249065</v>
      </c>
      <c r="AJ697" s="9">
        <f>V697+0</f>
        <v>20</v>
      </c>
      <c r="AK697" s="9">
        <f>V697+0</f>
        <v>20</v>
      </c>
      <c r="AL697" s="9">
        <f>X697+0</f>
        <v>200</v>
      </c>
      <c r="AM697" s="13">
        <f t="shared" si="741"/>
        <v>485.72283457249068</v>
      </c>
      <c r="AN697" s="9"/>
      <c r="AO697" s="9"/>
      <c r="AP697" s="9"/>
      <c r="AQ697" s="9"/>
      <c r="AR697" s="9"/>
    </row>
    <row r="698" spans="2:44" ht="75" customHeight="1">
      <c r="B698" s="2">
        <v>516</v>
      </c>
      <c r="C698" s="35" t="s">
        <v>125</v>
      </c>
      <c r="D698" s="36"/>
      <c r="E698" s="2">
        <v>466</v>
      </c>
      <c r="F698" s="109" t="s">
        <v>1572</v>
      </c>
      <c r="G698" s="109" t="s">
        <v>835</v>
      </c>
      <c r="H698" s="121" t="s">
        <v>422</v>
      </c>
      <c r="I698" s="2">
        <v>1996</v>
      </c>
      <c r="J698" s="37">
        <v>18</v>
      </c>
      <c r="K698" s="37">
        <v>15</v>
      </c>
      <c r="L698" s="38">
        <f t="shared" ref="L698" si="853">J698*K698</f>
        <v>270</v>
      </c>
      <c r="M698" s="39">
        <f t="shared" ref="M698" si="854">L698/10.76</f>
        <v>25.092936802973977</v>
      </c>
      <c r="N698" s="38">
        <v>750</v>
      </c>
      <c r="O698" s="2">
        <v>15708</v>
      </c>
      <c r="P698" s="39">
        <f t="shared" ref="P698" si="855">M698*AG698</f>
        <v>412979.55390334572</v>
      </c>
      <c r="Q698" s="41">
        <v>0.7</v>
      </c>
      <c r="R698" s="39">
        <v>1</v>
      </c>
      <c r="S698" s="39">
        <f t="shared" ref="S698" si="856">M698*AG698*Q698*R698</f>
        <v>289085.68773234199</v>
      </c>
      <c r="T698" s="129">
        <v>0.85</v>
      </c>
      <c r="U698" s="39">
        <f t="shared" si="851"/>
        <v>245.72283457249065</v>
      </c>
      <c r="V698" s="2">
        <v>30</v>
      </c>
      <c r="W698" s="2">
        <v>30</v>
      </c>
      <c r="X698" s="2">
        <v>200</v>
      </c>
      <c r="Y698" s="196">
        <f>U698+V698+W698+X698</f>
        <v>505.72283457249068</v>
      </c>
      <c r="Z698" s="38"/>
      <c r="AA698" s="38"/>
      <c r="AB698" s="38"/>
      <c r="AC698" s="38"/>
      <c r="AD698" s="38"/>
      <c r="AE698" s="175"/>
      <c r="AF698" s="182"/>
      <c r="AG698" s="10">
        <f t="shared" ref="AG698" si="857">SUM(N698:O698)</f>
        <v>16458</v>
      </c>
      <c r="AH698" s="16">
        <f t="shared" ref="AH698" si="858">V698+0</f>
        <v>30</v>
      </c>
      <c r="AI698" s="16">
        <f t="shared" ref="AI698" si="859">U698+0</f>
        <v>245.72283457249065</v>
      </c>
      <c r="AJ698" s="10">
        <f t="shared" ref="AJ698" si="860">V698+0</f>
        <v>30</v>
      </c>
      <c r="AK698" s="10">
        <f t="shared" ref="AK698" si="861">V698+0</f>
        <v>30</v>
      </c>
      <c r="AL698" s="10">
        <f t="shared" ref="AL698" si="862">X698+0</f>
        <v>200</v>
      </c>
      <c r="AM698" s="16">
        <f t="shared" ref="AM698" si="863">AI698+AJ698+AK698+AL698</f>
        <v>505.72283457249068</v>
      </c>
    </row>
    <row r="699" spans="2:44" ht="75" customHeight="1">
      <c r="B699" s="2"/>
      <c r="C699" s="35"/>
      <c r="D699" s="36"/>
      <c r="E699" s="2"/>
      <c r="F699" s="109"/>
      <c r="G699" s="109"/>
      <c r="H699" s="121"/>
      <c r="I699" s="2"/>
      <c r="J699" s="37"/>
      <c r="K699" s="37"/>
      <c r="L699" s="38"/>
      <c r="M699" s="39"/>
      <c r="N699" s="38"/>
      <c r="O699" s="2"/>
      <c r="P699" s="39"/>
      <c r="Q699" s="41"/>
      <c r="R699" s="39"/>
      <c r="S699" s="39"/>
      <c r="T699" s="129"/>
      <c r="U699" s="39"/>
      <c r="V699" s="2"/>
      <c r="W699" s="2"/>
      <c r="X699" s="2"/>
      <c r="Y699" s="196"/>
      <c r="Z699" s="38"/>
      <c r="AA699" s="38"/>
      <c r="AB699" s="38"/>
      <c r="AC699" s="38"/>
      <c r="AD699" s="38"/>
      <c r="AE699" s="175"/>
      <c r="AF699" s="182"/>
      <c r="AG699" s="10">
        <f t="shared" ref="AG699" si="864">SUM(N699:O699)</f>
        <v>0</v>
      </c>
      <c r="AH699" s="16">
        <f t="shared" ref="AH699" si="865">V699+0</f>
        <v>0</v>
      </c>
      <c r="AI699" s="16">
        <f t="shared" ref="AI699" si="866">U699+0</f>
        <v>0</v>
      </c>
      <c r="AJ699" s="10">
        <f t="shared" ref="AJ699" si="867">V699+0</f>
        <v>0</v>
      </c>
      <c r="AK699" s="10">
        <f t="shared" ref="AK699" si="868">V699+0</f>
        <v>0</v>
      </c>
      <c r="AL699" s="10">
        <f t="shared" ref="AL699" si="869">X699+0</f>
        <v>0</v>
      </c>
      <c r="AM699" s="16">
        <f t="shared" ref="AM699" si="870">AI699+AJ699+AK699+AL699</f>
        <v>0</v>
      </c>
    </row>
    <row r="700" spans="2:44" ht="65.45" customHeight="1">
      <c r="B700" s="2">
        <v>518</v>
      </c>
      <c r="C700" s="35" t="s">
        <v>125</v>
      </c>
      <c r="D700" s="36"/>
      <c r="E700" s="2">
        <v>467</v>
      </c>
      <c r="F700" s="109" t="s">
        <v>1572</v>
      </c>
      <c r="G700" s="109" t="s">
        <v>858</v>
      </c>
      <c r="H700" s="121" t="s">
        <v>422</v>
      </c>
      <c r="I700" s="2">
        <v>1997</v>
      </c>
      <c r="J700" s="37">
        <v>18</v>
      </c>
      <c r="K700" s="37">
        <v>15</v>
      </c>
      <c r="L700" s="38">
        <f t="shared" ref="L700:L741" si="871">J700*K700</f>
        <v>270</v>
      </c>
      <c r="M700" s="39">
        <f t="shared" ref="M700:M741" si="872">L700/10.76</f>
        <v>25.092936802973977</v>
      </c>
      <c r="N700" s="38">
        <v>750</v>
      </c>
      <c r="O700" s="2">
        <v>15708</v>
      </c>
      <c r="P700" s="39">
        <f t="shared" ref="P700:P741" si="873">M700*AG700</f>
        <v>412979.55390334572</v>
      </c>
      <c r="Q700" s="41">
        <v>0.7</v>
      </c>
      <c r="R700" s="39">
        <v>1</v>
      </c>
      <c r="S700" s="39">
        <f t="shared" ref="S700:S741" si="874">M700*AG700*Q700*R700</f>
        <v>289085.68773234199</v>
      </c>
      <c r="T700" s="129">
        <v>0.85</v>
      </c>
      <c r="U700" s="39">
        <f t="shared" si="851"/>
        <v>245.72283457249065</v>
      </c>
      <c r="V700" s="2">
        <v>20</v>
      </c>
      <c r="W700" s="2">
        <v>20</v>
      </c>
      <c r="X700" s="2">
        <v>750</v>
      </c>
      <c r="Y700" s="196">
        <f>U700+V700+W700+X700</f>
        <v>1035.7228345724907</v>
      </c>
      <c r="Z700" s="38"/>
      <c r="AA700" s="38"/>
      <c r="AB700" s="38"/>
      <c r="AC700" s="38"/>
      <c r="AD700" s="38"/>
      <c r="AE700" s="175"/>
      <c r="AF700" s="182"/>
      <c r="AG700" s="10">
        <f t="shared" ref="AG700:AG739" si="875">SUM(N700:O700)</f>
        <v>16458</v>
      </c>
      <c r="AH700" s="16">
        <f>V700+0</f>
        <v>20</v>
      </c>
      <c r="AI700" s="16">
        <f t="shared" ref="AI700:AJ702" si="876">U700+0</f>
        <v>245.72283457249065</v>
      </c>
      <c r="AJ700" s="10">
        <f t="shared" si="876"/>
        <v>20</v>
      </c>
      <c r="AK700" s="10">
        <f>V700+0</f>
        <v>20</v>
      </c>
      <c r="AL700" s="10">
        <f>X700+0</f>
        <v>750</v>
      </c>
      <c r="AM700" s="16">
        <f t="shared" ref="AM700:AM739" si="877">AI700+AJ700+AK700+AL700</f>
        <v>1035.7228345724907</v>
      </c>
    </row>
    <row r="701" spans="2:44" ht="62.45" customHeight="1">
      <c r="B701" s="2">
        <v>519</v>
      </c>
      <c r="C701" s="35" t="s">
        <v>125</v>
      </c>
      <c r="D701" s="36"/>
      <c r="E701" s="2">
        <v>468</v>
      </c>
      <c r="F701" s="109" t="s">
        <v>1572</v>
      </c>
      <c r="G701" s="109" t="s">
        <v>859</v>
      </c>
      <c r="H701" s="121" t="s">
        <v>422</v>
      </c>
      <c r="I701" s="2">
        <v>1997</v>
      </c>
      <c r="J701" s="37">
        <v>18</v>
      </c>
      <c r="K701" s="37">
        <v>15</v>
      </c>
      <c r="L701" s="38">
        <f t="shared" si="871"/>
        <v>270</v>
      </c>
      <c r="M701" s="39">
        <f t="shared" si="872"/>
        <v>25.092936802973977</v>
      </c>
      <c r="N701" s="38">
        <v>750</v>
      </c>
      <c r="O701" s="2">
        <v>15708</v>
      </c>
      <c r="P701" s="39">
        <f t="shared" si="873"/>
        <v>412979.55390334572</v>
      </c>
      <c r="Q701" s="41">
        <v>0.7</v>
      </c>
      <c r="R701" s="39">
        <v>1</v>
      </c>
      <c r="S701" s="39">
        <f t="shared" si="874"/>
        <v>289085.68773234199</v>
      </c>
      <c r="T701" s="129">
        <v>0.85</v>
      </c>
      <c r="U701" s="39">
        <f t="shared" si="851"/>
        <v>245.72283457249065</v>
      </c>
      <c r="V701" s="2">
        <v>20</v>
      </c>
      <c r="W701" s="2">
        <v>20</v>
      </c>
      <c r="X701" s="2">
        <v>200</v>
      </c>
      <c r="Y701" s="196">
        <f>U701+V701+W701+X701</f>
        <v>485.72283457249068</v>
      </c>
      <c r="Z701" s="38"/>
      <c r="AA701" s="38"/>
      <c r="AB701" s="38"/>
      <c r="AC701" s="38"/>
      <c r="AD701" s="38"/>
      <c r="AE701" s="175"/>
      <c r="AF701" s="185"/>
      <c r="AG701" s="14">
        <f t="shared" si="875"/>
        <v>16458</v>
      </c>
      <c r="AH701" s="15">
        <f>V701+0</f>
        <v>20</v>
      </c>
      <c r="AI701" s="15">
        <f t="shared" si="876"/>
        <v>245.72283457249065</v>
      </c>
      <c r="AJ701" s="14">
        <f t="shared" si="876"/>
        <v>20</v>
      </c>
      <c r="AK701" s="14">
        <f>V701+0</f>
        <v>20</v>
      </c>
      <c r="AL701" s="14">
        <f>X701+0</f>
        <v>200</v>
      </c>
      <c r="AM701" s="15">
        <f t="shared" si="877"/>
        <v>485.72283457249068</v>
      </c>
      <c r="AN701" s="14"/>
      <c r="AO701" s="14"/>
      <c r="AP701" s="14"/>
      <c r="AQ701" s="14"/>
      <c r="AR701" s="14"/>
    </row>
    <row r="702" spans="2:44" ht="75" customHeight="1">
      <c r="B702" s="2">
        <v>520</v>
      </c>
      <c r="C702" s="35" t="s">
        <v>125</v>
      </c>
      <c r="D702" s="36"/>
      <c r="E702" s="2" t="s">
        <v>1535</v>
      </c>
      <c r="F702" s="109" t="s">
        <v>169</v>
      </c>
      <c r="G702" s="109" t="s">
        <v>1878</v>
      </c>
      <c r="H702" s="121" t="s">
        <v>1745</v>
      </c>
      <c r="I702" s="2">
        <v>2025</v>
      </c>
      <c r="J702" s="37">
        <v>18</v>
      </c>
      <c r="K702" s="37">
        <v>22</v>
      </c>
      <c r="L702" s="38">
        <f t="shared" si="871"/>
        <v>396</v>
      </c>
      <c r="M702" s="39">
        <f t="shared" si="872"/>
        <v>36.802973977695167</v>
      </c>
      <c r="N702" s="38">
        <v>750</v>
      </c>
      <c r="O702" s="2">
        <v>15708</v>
      </c>
      <c r="P702" s="39">
        <f t="shared" si="873"/>
        <v>605703.34572490701</v>
      </c>
      <c r="Q702" s="41">
        <v>1</v>
      </c>
      <c r="R702" s="39">
        <v>1</v>
      </c>
      <c r="S702" s="39">
        <f t="shared" si="874"/>
        <v>605703.34572490701</v>
      </c>
      <c r="T702" s="129">
        <v>0.85</v>
      </c>
      <c r="U702" s="39">
        <f t="shared" si="851"/>
        <v>514.84784386617093</v>
      </c>
      <c r="V702" s="2">
        <v>30</v>
      </c>
      <c r="W702" s="2">
        <v>30</v>
      </c>
      <c r="X702" s="2">
        <v>750</v>
      </c>
      <c r="Y702" s="196">
        <f>U702+V702+W702+X702</f>
        <v>1324.8478438661709</v>
      </c>
      <c r="Z702" s="38"/>
      <c r="AA702" s="38"/>
      <c r="AB702" s="38"/>
      <c r="AC702" s="38"/>
      <c r="AD702" s="38"/>
      <c r="AE702" s="176" t="s">
        <v>1487</v>
      </c>
      <c r="AF702" s="185"/>
      <c r="AG702" s="14">
        <f t="shared" si="875"/>
        <v>16458</v>
      </c>
      <c r="AH702" s="15">
        <f>V702+0</f>
        <v>30</v>
      </c>
      <c r="AI702" s="15">
        <f t="shared" si="876"/>
        <v>514.84784386617093</v>
      </c>
      <c r="AJ702" s="14">
        <f t="shared" si="876"/>
        <v>30</v>
      </c>
      <c r="AK702" s="14">
        <f>V702+0</f>
        <v>30</v>
      </c>
      <c r="AL702" s="14">
        <f>X702+0</f>
        <v>750</v>
      </c>
      <c r="AM702" s="15">
        <f t="shared" si="877"/>
        <v>1324.8478438661709</v>
      </c>
      <c r="AN702" s="14"/>
      <c r="AO702" s="14"/>
      <c r="AP702" s="14"/>
      <c r="AQ702" s="14"/>
      <c r="AR702" s="14"/>
    </row>
    <row r="703" spans="2:44" ht="75" customHeight="1">
      <c r="B703" s="259" t="s">
        <v>915</v>
      </c>
      <c r="C703" s="259"/>
      <c r="D703" s="259"/>
      <c r="E703" s="259"/>
      <c r="F703" s="259"/>
      <c r="G703" s="259"/>
      <c r="H703" s="259"/>
      <c r="I703" s="259"/>
      <c r="J703" s="259"/>
      <c r="K703" s="259"/>
      <c r="L703" s="259"/>
      <c r="M703" s="259"/>
      <c r="N703" s="259"/>
      <c r="O703" s="259"/>
      <c r="P703" s="259"/>
      <c r="Q703" s="259"/>
      <c r="R703" s="259"/>
      <c r="S703" s="259"/>
      <c r="T703" s="129"/>
      <c r="U703" s="39">
        <f>SUM(U697:U702)</f>
        <v>1497.7391821561337</v>
      </c>
      <c r="V703" s="81">
        <f>SUM(V697:V702)</f>
        <v>120</v>
      </c>
      <c r="W703" s="81">
        <f>SUM(W697:W702)</f>
        <v>120</v>
      </c>
      <c r="X703" s="81">
        <f>SUM(X697:X702)</f>
        <v>2100</v>
      </c>
      <c r="Y703" s="196">
        <f>SUM(Y697:Y702)</f>
        <v>3837.7391821561337</v>
      </c>
      <c r="Z703" s="38"/>
      <c r="AA703" s="38"/>
      <c r="AB703" s="38"/>
      <c r="AC703" s="38"/>
      <c r="AD703" s="38"/>
      <c r="AE703" s="175"/>
      <c r="AF703" s="184"/>
      <c r="AG703" s="11"/>
      <c r="AH703" s="12"/>
      <c r="AI703" s="12">
        <f>तेरीज!D108+0</f>
        <v>1497.7391821561337</v>
      </c>
      <c r="AJ703" s="11"/>
      <c r="AK703" s="11"/>
      <c r="AL703" s="11"/>
      <c r="AM703" s="12"/>
      <c r="AN703" s="11"/>
      <c r="AO703" s="11"/>
      <c r="AP703" s="11"/>
      <c r="AQ703" s="11"/>
      <c r="AR703" s="11"/>
    </row>
    <row r="704" spans="2:44" ht="75" customHeight="1">
      <c r="B704" s="2"/>
      <c r="C704" s="35" t="s">
        <v>125</v>
      </c>
      <c r="D704" s="36"/>
      <c r="E704" s="2" t="s">
        <v>1536</v>
      </c>
      <c r="F704" s="109" t="s">
        <v>1848</v>
      </c>
      <c r="G704" s="109" t="s">
        <v>1849</v>
      </c>
      <c r="H704" s="121" t="s">
        <v>1745</v>
      </c>
      <c r="I704" s="2">
        <v>2025</v>
      </c>
      <c r="J704" s="37">
        <v>18</v>
      </c>
      <c r="K704" s="37">
        <v>22</v>
      </c>
      <c r="L704" s="38">
        <f t="shared" si="871"/>
        <v>396</v>
      </c>
      <c r="M704" s="39">
        <f t="shared" si="872"/>
        <v>36.802973977695167</v>
      </c>
      <c r="N704" s="81">
        <v>750</v>
      </c>
      <c r="O704" s="2">
        <v>15708</v>
      </c>
      <c r="P704" s="39">
        <f t="shared" si="873"/>
        <v>605703.34572490701</v>
      </c>
      <c r="Q704" s="41">
        <v>1</v>
      </c>
      <c r="R704" s="39">
        <v>1</v>
      </c>
      <c r="S704" s="39">
        <f t="shared" si="874"/>
        <v>605703.34572490701</v>
      </c>
      <c r="T704" s="129">
        <v>0.85</v>
      </c>
      <c r="U704" s="39">
        <f t="shared" si="851"/>
        <v>514.84784386617093</v>
      </c>
      <c r="V704" s="2">
        <v>30</v>
      </c>
      <c r="W704" s="2">
        <v>30</v>
      </c>
      <c r="X704" s="2">
        <v>200</v>
      </c>
      <c r="Y704" s="196">
        <f>U704+V704+W704+X704</f>
        <v>774.84784386617093</v>
      </c>
      <c r="Z704" s="38"/>
      <c r="AA704" s="38"/>
      <c r="AB704" s="38"/>
      <c r="AC704" s="38"/>
      <c r="AD704" s="38"/>
      <c r="AE704" s="176" t="s">
        <v>1487</v>
      </c>
      <c r="AF704" s="185"/>
      <c r="AG704" s="14">
        <f t="shared" si="875"/>
        <v>16458</v>
      </c>
      <c r="AH704" s="15">
        <f>V704+0</f>
        <v>30</v>
      </c>
      <c r="AI704" s="15">
        <f t="shared" ref="AI704:AJ708" si="878">U704+0</f>
        <v>514.84784386617093</v>
      </c>
      <c r="AJ704" s="14">
        <f t="shared" si="878"/>
        <v>30</v>
      </c>
      <c r="AK704" s="14">
        <f>V704+0</f>
        <v>30</v>
      </c>
      <c r="AL704" s="14">
        <f>X704+0</f>
        <v>200</v>
      </c>
      <c r="AM704" s="15">
        <f t="shared" si="877"/>
        <v>774.84784386617093</v>
      </c>
      <c r="AN704" s="14"/>
      <c r="AO704" s="14"/>
      <c r="AP704" s="14"/>
      <c r="AQ704" s="14"/>
      <c r="AR704" s="14"/>
    </row>
    <row r="705" spans="2:44" ht="75" customHeight="1">
      <c r="B705" s="2">
        <v>521</v>
      </c>
      <c r="C705" s="35" t="s">
        <v>125</v>
      </c>
      <c r="D705" s="36"/>
      <c r="E705" s="2">
        <v>470</v>
      </c>
      <c r="F705" s="109" t="s">
        <v>1613</v>
      </c>
      <c r="G705" s="109" t="s">
        <v>7</v>
      </c>
      <c r="H705" s="109" t="s">
        <v>435</v>
      </c>
      <c r="I705" s="2">
        <v>2006</v>
      </c>
      <c r="J705" s="37">
        <v>24</v>
      </c>
      <c r="K705" s="37">
        <v>24</v>
      </c>
      <c r="L705" s="38">
        <f t="shared" si="871"/>
        <v>576</v>
      </c>
      <c r="M705" s="39">
        <f t="shared" si="872"/>
        <v>53.531598513011154</v>
      </c>
      <c r="N705" s="38">
        <v>750</v>
      </c>
      <c r="O705" s="2">
        <v>11088</v>
      </c>
      <c r="P705" s="39">
        <f t="shared" si="873"/>
        <v>633707.06319702603</v>
      </c>
      <c r="Q705" s="41">
        <v>0.85</v>
      </c>
      <c r="R705" s="39">
        <v>1</v>
      </c>
      <c r="S705" s="39">
        <f t="shared" si="874"/>
        <v>538651.00371747208</v>
      </c>
      <c r="T705" s="129">
        <v>0.75</v>
      </c>
      <c r="U705" s="39">
        <f t="shared" si="851"/>
        <v>403.98825278810409</v>
      </c>
      <c r="V705" s="2">
        <v>30</v>
      </c>
      <c r="W705" s="2">
        <v>30</v>
      </c>
      <c r="X705" s="2">
        <v>200</v>
      </c>
      <c r="Y705" s="196">
        <f>U705+V705+W705+X705</f>
        <v>663.98825278810409</v>
      </c>
      <c r="Z705" s="38"/>
      <c r="AA705" s="38"/>
      <c r="AB705" s="38"/>
      <c r="AC705" s="38"/>
      <c r="AD705" s="38"/>
      <c r="AE705" s="175"/>
      <c r="AF705" s="185"/>
      <c r="AG705" s="14">
        <f t="shared" si="875"/>
        <v>11838</v>
      </c>
      <c r="AH705" s="15">
        <f>V705+0</f>
        <v>30</v>
      </c>
      <c r="AI705" s="15">
        <f t="shared" si="878"/>
        <v>403.98825278810409</v>
      </c>
      <c r="AJ705" s="14">
        <f t="shared" si="878"/>
        <v>30</v>
      </c>
      <c r="AK705" s="14">
        <f>V705+0</f>
        <v>30</v>
      </c>
      <c r="AL705" s="14">
        <f>X705+0</f>
        <v>200</v>
      </c>
      <c r="AM705" s="15">
        <f t="shared" si="877"/>
        <v>663.98825278810409</v>
      </c>
      <c r="AN705" s="14"/>
      <c r="AO705" s="14"/>
      <c r="AP705" s="14"/>
      <c r="AQ705" s="14"/>
      <c r="AR705" s="14"/>
    </row>
    <row r="706" spans="2:44" ht="75" customHeight="1">
      <c r="B706" s="2">
        <v>522</v>
      </c>
      <c r="C706" s="35" t="s">
        <v>125</v>
      </c>
      <c r="D706" s="36"/>
      <c r="E706" s="2">
        <v>471</v>
      </c>
      <c r="F706" s="109" t="s">
        <v>161</v>
      </c>
      <c r="G706" s="109" t="s">
        <v>860</v>
      </c>
      <c r="H706" s="109" t="s">
        <v>436</v>
      </c>
      <c r="I706" s="2">
        <v>2008</v>
      </c>
      <c r="J706" s="37">
        <v>19</v>
      </c>
      <c r="K706" s="37">
        <v>23</v>
      </c>
      <c r="L706" s="38">
        <f t="shared" si="871"/>
        <v>437</v>
      </c>
      <c r="M706" s="39">
        <f t="shared" si="872"/>
        <v>40.613382899628256</v>
      </c>
      <c r="N706" s="38">
        <v>750</v>
      </c>
      <c r="O706" s="2">
        <v>15708</v>
      </c>
      <c r="P706" s="39">
        <f t="shared" si="873"/>
        <v>668415.05576208187</v>
      </c>
      <c r="Q706" s="41">
        <v>0.8</v>
      </c>
      <c r="R706" s="39">
        <v>1</v>
      </c>
      <c r="S706" s="39">
        <f t="shared" si="874"/>
        <v>534732.04460966552</v>
      </c>
      <c r="T706" s="129">
        <v>0.85</v>
      </c>
      <c r="U706" s="39">
        <f t="shared" si="851"/>
        <v>454.52223791821569</v>
      </c>
      <c r="V706" s="2">
        <v>30</v>
      </c>
      <c r="W706" s="2">
        <v>30</v>
      </c>
      <c r="X706" s="2">
        <v>200</v>
      </c>
      <c r="Y706" s="196">
        <f>U706+V706+W706+X706</f>
        <v>714.52223791821575</v>
      </c>
      <c r="Z706" s="38"/>
      <c r="AA706" s="38"/>
      <c r="AB706" s="38"/>
      <c r="AC706" s="38"/>
      <c r="AD706" s="38"/>
      <c r="AE706" s="175"/>
      <c r="AF706" s="185"/>
      <c r="AG706" s="14">
        <f t="shared" si="875"/>
        <v>16458</v>
      </c>
      <c r="AH706" s="15">
        <f>V706+0</f>
        <v>30</v>
      </c>
      <c r="AI706" s="15">
        <f t="shared" si="878"/>
        <v>454.52223791821569</v>
      </c>
      <c r="AJ706" s="14">
        <f t="shared" si="878"/>
        <v>30</v>
      </c>
      <c r="AK706" s="14">
        <f>V706+0</f>
        <v>30</v>
      </c>
      <c r="AL706" s="14">
        <f>X706+0</f>
        <v>200</v>
      </c>
      <c r="AM706" s="15">
        <f t="shared" si="877"/>
        <v>714.52223791821575</v>
      </c>
      <c r="AN706" s="14"/>
      <c r="AO706" s="14"/>
      <c r="AP706" s="14"/>
      <c r="AQ706" s="14"/>
      <c r="AR706" s="14"/>
    </row>
    <row r="707" spans="2:44" ht="75" customHeight="1">
      <c r="B707" s="2">
        <v>523</v>
      </c>
      <c r="C707" s="35" t="s">
        <v>125</v>
      </c>
      <c r="D707" s="36"/>
      <c r="E707" s="2">
        <v>472</v>
      </c>
      <c r="F707" s="109" t="s">
        <v>127</v>
      </c>
      <c r="G707" s="109" t="s">
        <v>130</v>
      </c>
      <c r="H707" s="109" t="s">
        <v>366</v>
      </c>
      <c r="I707" s="2">
        <v>1989</v>
      </c>
      <c r="J707" s="37">
        <v>60</v>
      </c>
      <c r="K707" s="37">
        <v>60</v>
      </c>
      <c r="L707" s="38">
        <f t="shared" si="871"/>
        <v>3600</v>
      </c>
      <c r="M707" s="39">
        <f t="shared" si="872"/>
        <v>334.57249070631968</v>
      </c>
      <c r="N707" s="81">
        <v>750</v>
      </c>
      <c r="O707" s="2">
        <v>0</v>
      </c>
      <c r="P707" s="39">
        <f t="shared" si="873"/>
        <v>250929.36802973977</v>
      </c>
      <c r="Q707" s="45">
        <v>1</v>
      </c>
      <c r="R707" s="39">
        <v>1</v>
      </c>
      <c r="S707" s="39">
        <f t="shared" si="874"/>
        <v>250929.36802973977</v>
      </c>
      <c r="T707" s="129">
        <v>0</v>
      </c>
      <c r="U707" s="39">
        <f t="shared" si="851"/>
        <v>0</v>
      </c>
      <c r="V707" s="2">
        <v>0</v>
      </c>
      <c r="W707" s="2">
        <v>0</v>
      </c>
      <c r="X707" s="2">
        <v>0</v>
      </c>
      <c r="Y707" s="196">
        <f>U707+V707+W707+X707</f>
        <v>0</v>
      </c>
      <c r="Z707" s="38"/>
      <c r="AA707" s="38"/>
      <c r="AB707" s="38"/>
      <c r="AC707" s="38"/>
      <c r="AD707" s="38"/>
      <c r="AE707" s="175"/>
      <c r="AF707" s="182"/>
      <c r="AG707" s="10">
        <f t="shared" si="875"/>
        <v>750</v>
      </c>
      <c r="AH707" s="16">
        <f>V707+0</f>
        <v>0</v>
      </c>
      <c r="AI707" s="16">
        <f t="shared" si="878"/>
        <v>0</v>
      </c>
      <c r="AJ707" s="10">
        <f t="shared" si="878"/>
        <v>0</v>
      </c>
      <c r="AK707" s="10">
        <f>V707+0</f>
        <v>0</v>
      </c>
      <c r="AL707" s="10">
        <f>X707+0</f>
        <v>0</v>
      </c>
      <c r="AM707" s="16">
        <f t="shared" si="877"/>
        <v>0</v>
      </c>
    </row>
    <row r="708" spans="2:44" ht="75" customHeight="1">
      <c r="B708" s="2">
        <v>524</v>
      </c>
      <c r="C708" s="35" t="s">
        <v>131</v>
      </c>
      <c r="D708" s="36"/>
      <c r="E708" s="2">
        <v>473</v>
      </c>
      <c r="F708" s="109" t="s">
        <v>861</v>
      </c>
      <c r="G708" s="109" t="s">
        <v>7</v>
      </c>
      <c r="H708" s="109" t="s">
        <v>336</v>
      </c>
      <c r="I708" s="2">
        <v>1998</v>
      </c>
      <c r="J708" s="37">
        <v>28</v>
      </c>
      <c r="K708" s="37">
        <v>30</v>
      </c>
      <c r="L708" s="38">
        <f t="shared" si="871"/>
        <v>840</v>
      </c>
      <c r="M708" s="39">
        <f t="shared" si="872"/>
        <v>78.066914498141259</v>
      </c>
      <c r="N708" s="38">
        <v>750</v>
      </c>
      <c r="O708" s="2">
        <v>11088</v>
      </c>
      <c r="P708" s="39">
        <f t="shared" si="873"/>
        <v>924156.13382899622</v>
      </c>
      <c r="Q708" s="41">
        <v>0.85</v>
      </c>
      <c r="R708" s="39">
        <v>1</v>
      </c>
      <c r="S708" s="39">
        <f t="shared" si="874"/>
        <v>785532.71375464671</v>
      </c>
      <c r="T708" s="129">
        <v>0.75</v>
      </c>
      <c r="U708" s="39">
        <f t="shared" si="851"/>
        <v>589.14953531598508</v>
      </c>
      <c r="V708" s="2">
        <v>40</v>
      </c>
      <c r="W708" s="2">
        <v>40</v>
      </c>
      <c r="X708" s="2">
        <v>750</v>
      </c>
      <c r="Y708" s="196">
        <f>U708+V708+W708+X708</f>
        <v>1419.1495353159851</v>
      </c>
      <c r="Z708" s="38"/>
      <c r="AA708" s="38"/>
      <c r="AB708" s="38"/>
      <c r="AC708" s="38"/>
      <c r="AD708" s="38"/>
      <c r="AE708" s="175"/>
      <c r="AF708" s="185"/>
      <c r="AG708" s="14">
        <f t="shared" si="875"/>
        <v>11838</v>
      </c>
      <c r="AH708" s="15">
        <f>V708+0</f>
        <v>40</v>
      </c>
      <c r="AI708" s="15">
        <f t="shared" si="878"/>
        <v>589.14953531598508</v>
      </c>
      <c r="AJ708" s="14">
        <f t="shared" si="878"/>
        <v>40</v>
      </c>
      <c r="AK708" s="14">
        <f>V708+0</f>
        <v>40</v>
      </c>
      <c r="AL708" s="14">
        <f>X708+0</f>
        <v>750</v>
      </c>
      <c r="AM708" s="15">
        <f t="shared" si="877"/>
        <v>1419.1495353159851</v>
      </c>
      <c r="AN708" s="14"/>
      <c r="AO708" s="14"/>
      <c r="AP708" s="14"/>
      <c r="AQ708" s="14"/>
      <c r="AR708" s="14"/>
    </row>
    <row r="709" spans="2:44" ht="75" customHeight="1">
      <c r="B709" s="259" t="s">
        <v>915</v>
      </c>
      <c r="C709" s="259"/>
      <c r="D709" s="259"/>
      <c r="E709" s="259"/>
      <c r="F709" s="259"/>
      <c r="G709" s="259"/>
      <c r="H709" s="259"/>
      <c r="I709" s="259"/>
      <c r="J709" s="259"/>
      <c r="K709" s="259"/>
      <c r="L709" s="259"/>
      <c r="M709" s="259"/>
      <c r="N709" s="259"/>
      <c r="O709" s="259"/>
      <c r="P709" s="259"/>
      <c r="Q709" s="259"/>
      <c r="R709" s="259"/>
      <c r="S709" s="259"/>
      <c r="T709" s="129"/>
      <c r="U709" s="39">
        <f>SUM(U704:U708)</f>
        <v>1962.5078698884759</v>
      </c>
      <c r="V709" s="81">
        <f>SUM(V704:V708)</f>
        <v>130</v>
      </c>
      <c r="W709" s="81">
        <f>SUM(W704:W708)</f>
        <v>130</v>
      </c>
      <c r="X709" s="81">
        <f>SUM(X704:X708)</f>
        <v>1350</v>
      </c>
      <c r="Y709" s="196">
        <f>SUM(Y704:Y708)</f>
        <v>3572.5078698884763</v>
      </c>
      <c r="Z709" s="38"/>
      <c r="AA709" s="38"/>
      <c r="AB709" s="38"/>
      <c r="AC709" s="38"/>
      <c r="AD709" s="38"/>
      <c r="AE709" s="175"/>
      <c r="AF709" s="184"/>
      <c r="AG709" s="11"/>
      <c r="AH709" s="12"/>
      <c r="AI709" s="12">
        <f>तेरीज!D109+0</f>
        <v>1962.5078698884759</v>
      </c>
      <c r="AJ709" s="11"/>
      <c r="AK709" s="11"/>
      <c r="AL709" s="11"/>
      <c r="AM709" s="12"/>
      <c r="AN709" s="11"/>
      <c r="AO709" s="11"/>
      <c r="AP709" s="11"/>
      <c r="AQ709" s="11"/>
      <c r="AR709" s="11"/>
    </row>
    <row r="710" spans="2:44" ht="75" customHeight="1">
      <c r="B710" s="2">
        <v>525</v>
      </c>
      <c r="C710" s="35" t="s">
        <v>125</v>
      </c>
      <c r="D710" s="36"/>
      <c r="E710" s="2">
        <v>474</v>
      </c>
      <c r="F710" s="109" t="s">
        <v>132</v>
      </c>
      <c r="G710" s="109" t="s">
        <v>132</v>
      </c>
      <c r="H710" s="109" t="s">
        <v>254</v>
      </c>
      <c r="I710" s="2">
        <v>1989</v>
      </c>
      <c r="J710" s="37">
        <v>25</v>
      </c>
      <c r="K710" s="37">
        <v>30</v>
      </c>
      <c r="L710" s="38">
        <f t="shared" si="871"/>
        <v>750</v>
      </c>
      <c r="M710" s="39">
        <f t="shared" si="872"/>
        <v>69.702602230483279</v>
      </c>
      <c r="N710" s="81">
        <v>750</v>
      </c>
      <c r="O710" s="2">
        <v>0</v>
      </c>
      <c r="P710" s="39">
        <f t="shared" si="873"/>
        <v>52276.951672862459</v>
      </c>
      <c r="Q710" s="41">
        <v>1</v>
      </c>
      <c r="R710" s="39">
        <v>1</v>
      </c>
      <c r="S710" s="39">
        <f t="shared" si="874"/>
        <v>52276.951672862459</v>
      </c>
      <c r="T710" s="129">
        <v>0</v>
      </c>
      <c r="U710" s="39">
        <f t="shared" si="851"/>
        <v>0</v>
      </c>
      <c r="V710" s="2">
        <v>0</v>
      </c>
      <c r="W710" s="2">
        <v>0</v>
      </c>
      <c r="X710" s="2">
        <v>0</v>
      </c>
      <c r="Y710" s="196">
        <f>U710+V710+W710+X710</f>
        <v>0</v>
      </c>
      <c r="Z710" s="38"/>
      <c r="AA710" s="38"/>
      <c r="AB710" s="38"/>
      <c r="AC710" s="38"/>
      <c r="AD710" s="38"/>
      <c r="AE710" s="175"/>
      <c r="AF710" s="182"/>
      <c r="AG710" s="10">
        <f t="shared" si="875"/>
        <v>750</v>
      </c>
      <c r="AH710" s="16">
        <f>V710+0</f>
        <v>0</v>
      </c>
      <c r="AI710" s="16">
        <f t="shared" ref="AI710:AJ714" si="879">U710+0</f>
        <v>0</v>
      </c>
      <c r="AJ710" s="10">
        <f t="shared" si="879"/>
        <v>0</v>
      </c>
      <c r="AK710" s="10">
        <f>V710+0</f>
        <v>0</v>
      </c>
      <c r="AL710" s="10">
        <f>X710+0</f>
        <v>0</v>
      </c>
      <c r="AM710" s="16">
        <f t="shared" si="877"/>
        <v>0</v>
      </c>
    </row>
    <row r="711" spans="2:44" ht="75" customHeight="1">
      <c r="B711" s="2">
        <v>526</v>
      </c>
      <c r="C711" s="35" t="s">
        <v>125</v>
      </c>
      <c r="D711" s="36"/>
      <c r="E711" s="2">
        <v>475</v>
      </c>
      <c r="F711" s="109" t="s">
        <v>169</v>
      </c>
      <c r="G711" s="109" t="s">
        <v>862</v>
      </c>
      <c r="H711" s="109" t="s">
        <v>434</v>
      </c>
      <c r="I711" s="2">
        <v>2001</v>
      </c>
      <c r="J711" s="37">
        <v>18</v>
      </c>
      <c r="K711" s="37">
        <v>15</v>
      </c>
      <c r="L711" s="38">
        <f t="shared" si="871"/>
        <v>270</v>
      </c>
      <c r="M711" s="39">
        <f t="shared" si="872"/>
        <v>25.092936802973977</v>
      </c>
      <c r="N711" s="38">
        <v>750</v>
      </c>
      <c r="O711" s="2">
        <v>15708</v>
      </c>
      <c r="P711" s="39">
        <f t="shared" si="873"/>
        <v>412979.55390334572</v>
      </c>
      <c r="Q711" s="41">
        <v>0.8</v>
      </c>
      <c r="R711" s="39">
        <v>1</v>
      </c>
      <c r="S711" s="39">
        <f t="shared" si="874"/>
        <v>330383.64312267659</v>
      </c>
      <c r="T711" s="129">
        <v>0.85</v>
      </c>
      <c r="U711" s="39">
        <f t="shared" si="851"/>
        <v>280.82609665427509</v>
      </c>
      <c r="V711" s="2">
        <v>20</v>
      </c>
      <c r="W711" s="2">
        <v>20</v>
      </c>
      <c r="X711" s="2">
        <v>200</v>
      </c>
      <c r="Y711" s="196">
        <f>U711+V711+W711+X711</f>
        <v>520.82609665427503</v>
      </c>
      <c r="Z711" s="38"/>
      <c r="AA711" s="38"/>
      <c r="AB711" s="38"/>
      <c r="AC711" s="38"/>
      <c r="AD711" s="38"/>
      <c r="AE711" s="175"/>
      <c r="AF711" s="182"/>
      <c r="AG711" s="10">
        <f t="shared" si="875"/>
        <v>16458</v>
      </c>
      <c r="AH711" s="16">
        <f>V711+0</f>
        <v>20</v>
      </c>
      <c r="AI711" s="16">
        <f t="shared" si="879"/>
        <v>280.82609665427509</v>
      </c>
      <c r="AJ711" s="10">
        <f t="shared" si="879"/>
        <v>20</v>
      </c>
      <c r="AK711" s="10">
        <f>V711+0</f>
        <v>20</v>
      </c>
      <c r="AL711" s="10">
        <f>X711+0</f>
        <v>200</v>
      </c>
      <c r="AM711" s="16">
        <f t="shared" si="877"/>
        <v>520.82609665427503</v>
      </c>
    </row>
    <row r="712" spans="2:44" ht="75" customHeight="1">
      <c r="B712" s="2">
        <v>527</v>
      </c>
      <c r="C712" s="35" t="s">
        <v>125</v>
      </c>
      <c r="D712" s="36"/>
      <c r="E712" s="2">
        <v>476</v>
      </c>
      <c r="F712" s="109" t="s">
        <v>161</v>
      </c>
      <c r="G712" s="109" t="s">
        <v>863</v>
      </c>
      <c r="H712" s="109" t="s">
        <v>434</v>
      </c>
      <c r="I712" s="2">
        <v>2001</v>
      </c>
      <c r="J712" s="37">
        <v>18</v>
      </c>
      <c r="K712" s="37">
        <v>15</v>
      </c>
      <c r="L712" s="38">
        <f t="shared" si="871"/>
        <v>270</v>
      </c>
      <c r="M712" s="39">
        <f t="shared" si="872"/>
        <v>25.092936802973977</v>
      </c>
      <c r="N712" s="38">
        <v>750</v>
      </c>
      <c r="O712" s="2">
        <v>15708</v>
      </c>
      <c r="P712" s="39">
        <f t="shared" si="873"/>
        <v>412979.55390334572</v>
      </c>
      <c r="Q712" s="41">
        <v>0.8</v>
      </c>
      <c r="R712" s="39">
        <v>1</v>
      </c>
      <c r="S712" s="39">
        <f t="shared" si="874"/>
        <v>330383.64312267659</v>
      </c>
      <c r="T712" s="129">
        <v>0.85</v>
      </c>
      <c r="U712" s="39">
        <f t="shared" si="851"/>
        <v>280.82609665427509</v>
      </c>
      <c r="V712" s="2">
        <v>20</v>
      </c>
      <c r="W712" s="2">
        <v>20</v>
      </c>
      <c r="X712" s="2">
        <v>200</v>
      </c>
      <c r="Y712" s="196">
        <f>U712+V712+W712+X712</f>
        <v>520.82609665427503</v>
      </c>
      <c r="Z712" s="38"/>
      <c r="AA712" s="38"/>
      <c r="AB712" s="38"/>
      <c r="AC712" s="38"/>
      <c r="AD712" s="38"/>
      <c r="AE712" s="175"/>
      <c r="AF712" s="185"/>
      <c r="AG712" s="14">
        <f t="shared" si="875"/>
        <v>16458</v>
      </c>
      <c r="AH712" s="15">
        <f>V712+0</f>
        <v>20</v>
      </c>
      <c r="AI712" s="15">
        <f t="shared" si="879"/>
        <v>280.82609665427509</v>
      </c>
      <c r="AJ712" s="14">
        <f t="shared" si="879"/>
        <v>20</v>
      </c>
      <c r="AK712" s="14">
        <f>V712+0</f>
        <v>20</v>
      </c>
      <c r="AL712" s="14">
        <f>X712+0</f>
        <v>200</v>
      </c>
      <c r="AM712" s="15">
        <f t="shared" si="877"/>
        <v>520.82609665427503</v>
      </c>
      <c r="AN712" s="14"/>
      <c r="AO712" s="14"/>
      <c r="AP712" s="14"/>
      <c r="AQ712" s="14"/>
      <c r="AR712" s="14"/>
    </row>
    <row r="713" spans="2:44" ht="75" customHeight="1">
      <c r="B713" s="2">
        <v>528</v>
      </c>
      <c r="C713" s="35" t="s">
        <v>125</v>
      </c>
      <c r="D713" s="36"/>
      <c r="E713" s="2">
        <v>477</v>
      </c>
      <c r="F713" s="109" t="s">
        <v>161</v>
      </c>
      <c r="G713" s="109" t="s">
        <v>864</v>
      </c>
      <c r="H713" s="109" t="s">
        <v>434</v>
      </c>
      <c r="I713" s="2">
        <v>2001</v>
      </c>
      <c r="J713" s="37">
        <v>36</v>
      </c>
      <c r="K713" s="37">
        <v>13</v>
      </c>
      <c r="L713" s="38">
        <f t="shared" si="871"/>
        <v>468</v>
      </c>
      <c r="M713" s="39">
        <f t="shared" si="872"/>
        <v>43.494423791821561</v>
      </c>
      <c r="N713" s="38">
        <v>750</v>
      </c>
      <c r="O713" s="2">
        <v>15708</v>
      </c>
      <c r="P713" s="39">
        <f t="shared" si="873"/>
        <v>715831.22676579922</v>
      </c>
      <c r="Q713" s="41">
        <v>0.8</v>
      </c>
      <c r="R713" s="39">
        <v>1</v>
      </c>
      <c r="S713" s="39">
        <f t="shared" si="874"/>
        <v>572664.98141263938</v>
      </c>
      <c r="T713" s="129">
        <v>0.85</v>
      </c>
      <c r="U713" s="39">
        <f t="shared" si="851"/>
        <v>486.76523420074341</v>
      </c>
      <c r="V713" s="2">
        <v>30</v>
      </c>
      <c r="W713" s="2">
        <v>30</v>
      </c>
      <c r="X713" s="2">
        <v>200</v>
      </c>
      <c r="Y713" s="196">
        <f>U713+V713+W713+X713</f>
        <v>746.76523420074341</v>
      </c>
      <c r="Z713" s="38"/>
      <c r="AA713" s="38"/>
      <c r="AB713" s="38"/>
      <c r="AC713" s="38"/>
      <c r="AD713" s="38"/>
      <c r="AE713" s="175"/>
      <c r="AF713" s="185"/>
      <c r="AG713" s="14">
        <f t="shared" si="875"/>
        <v>16458</v>
      </c>
      <c r="AH713" s="15">
        <f>V713+0</f>
        <v>30</v>
      </c>
      <c r="AI713" s="15">
        <f t="shared" si="879"/>
        <v>486.76523420074341</v>
      </c>
      <c r="AJ713" s="14">
        <f t="shared" si="879"/>
        <v>30</v>
      </c>
      <c r="AK713" s="14">
        <f>V713+0</f>
        <v>30</v>
      </c>
      <c r="AL713" s="14">
        <f>X713+0</f>
        <v>200</v>
      </c>
      <c r="AM713" s="15">
        <f t="shared" si="877"/>
        <v>746.76523420074341</v>
      </c>
      <c r="AN713" s="14"/>
      <c r="AO713" s="14"/>
      <c r="AP713" s="14"/>
      <c r="AQ713" s="14"/>
      <c r="AR713" s="14"/>
    </row>
    <row r="714" spans="2:44" ht="75" customHeight="1">
      <c r="B714" s="2">
        <v>529</v>
      </c>
      <c r="C714" s="35" t="s">
        <v>125</v>
      </c>
      <c r="D714" s="36"/>
      <c r="E714" s="2">
        <v>478</v>
      </c>
      <c r="F714" s="109" t="s">
        <v>161</v>
      </c>
      <c r="G714" s="109" t="s">
        <v>865</v>
      </c>
      <c r="H714" s="109" t="s">
        <v>437</v>
      </c>
      <c r="I714" s="2">
        <v>2001</v>
      </c>
      <c r="J714" s="37">
        <v>25</v>
      </c>
      <c r="K714" s="37">
        <v>16</v>
      </c>
      <c r="L714" s="38">
        <f t="shared" si="871"/>
        <v>400</v>
      </c>
      <c r="M714" s="39">
        <f t="shared" si="872"/>
        <v>37.174721189591082</v>
      </c>
      <c r="N714" s="38">
        <v>750</v>
      </c>
      <c r="O714" s="2">
        <v>15708</v>
      </c>
      <c r="P714" s="39">
        <f t="shared" si="873"/>
        <v>611821.56133828999</v>
      </c>
      <c r="Q714" s="41">
        <v>0.8</v>
      </c>
      <c r="R714" s="39">
        <v>1</v>
      </c>
      <c r="S714" s="39">
        <f t="shared" si="874"/>
        <v>489457.24907063204</v>
      </c>
      <c r="T714" s="129">
        <v>0.85</v>
      </c>
      <c r="U714" s="39">
        <f t="shared" si="851"/>
        <v>416.03866171003722</v>
      </c>
      <c r="V714" s="2">
        <v>30</v>
      </c>
      <c r="W714" s="2">
        <v>30</v>
      </c>
      <c r="X714" s="2">
        <v>200</v>
      </c>
      <c r="Y714" s="196">
        <f>U714+V714+W714+X714</f>
        <v>676.03866171003722</v>
      </c>
      <c r="Z714" s="38"/>
      <c r="AA714" s="38"/>
      <c r="AB714" s="38"/>
      <c r="AC714" s="38"/>
      <c r="AD714" s="38"/>
      <c r="AE714" s="175"/>
      <c r="AF714" s="185"/>
      <c r="AG714" s="14">
        <f t="shared" si="875"/>
        <v>16458</v>
      </c>
      <c r="AH714" s="15">
        <f>V714+0</f>
        <v>30</v>
      </c>
      <c r="AI714" s="15">
        <f t="shared" si="879"/>
        <v>416.03866171003722</v>
      </c>
      <c r="AJ714" s="14">
        <f t="shared" si="879"/>
        <v>30</v>
      </c>
      <c r="AK714" s="14">
        <f>V714+0</f>
        <v>30</v>
      </c>
      <c r="AL714" s="14">
        <f>X714+0</f>
        <v>200</v>
      </c>
      <c r="AM714" s="15">
        <f t="shared" si="877"/>
        <v>676.03866171003722</v>
      </c>
      <c r="AN714" s="14"/>
      <c r="AO714" s="14"/>
      <c r="AP714" s="14"/>
      <c r="AQ714" s="14"/>
      <c r="AR714" s="14"/>
    </row>
    <row r="715" spans="2:44" ht="75" customHeight="1">
      <c r="B715" s="259" t="s">
        <v>915</v>
      </c>
      <c r="C715" s="259"/>
      <c r="D715" s="259"/>
      <c r="E715" s="259"/>
      <c r="F715" s="259"/>
      <c r="G715" s="259"/>
      <c r="H715" s="259"/>
      <c r="I715" s="259"/>
      <c r="J715" s="259"/>
      <c r="K715" s="259"/>
      <c r="L715" s="259"/>
      <c r="M715" s="259"/>
      <c r="N715" s="259"/>
      <c r="O715" s="259"/>
      <c r="P715" s="259"/>
      <c r="Q715" s="259"/>
      <c r="R715" s="259"/>
      <c r="S715" s="259"/>
      <c r="T715" s="129"/>
      <c r="U715" s="39">
        <f>SUM(U710:U714)</f>
        <v>1464.4560892193308</v>
      </c>
      <c r="V715" s="81">
        <f>SUM(V710:V714)</f>
        <v>100</v>
      </c>
      <c r="W715" s="81">
        <f>SUM(W710:W714)</f>
        <v>100</v>
      </c>
      <c r="X715" s="81">
        <f>SUM(X710:X714)</f>
        <v>800</v>
      </c>
      <c r="Y715" s="196">
        <f>SUM(Y710:Y714)</f>
        <v>2464.4560892193308</v>
      </c>
      <c r="Z715" s="38"/>
      <c r="AA715" s="38"/>
      <c r="AB715" s="38"/>
      <c r="AC715" s="38"/>
      <c r="AD715" s="38"/>
      <c r="AE715" s="175"/>
      <c r="AF715" s="184"/>
      <c r="AG715" s="11"/>
      <c r="AH715" s="12"/>
      <c r="AI715" s="12">
        <f>तेरीज!D110+0</f>
        <v>1464.4560892193308</v>
      </c>
      <c r="AJ715" s="11"/>
      <c r="AK715" s="11"/>
      <c r="AL715" s="11"/>
      <c r="AM715" s="12"/>
      <c r="AN715" s="11"/>
      <c r="AO715" s="11"/>
      <c r="AP715" s="11"/>
      <c r="AQ715" s="11"/>
      <c r="AR715" s="11"/>
    </row>
    <row r="716" spans="2:44" ht="75" customHeight="1">
      <c r="B716" s="2">
        <v>530</v>
      </c>
      <c r="C716" s="35" t="s">
        <v>125</v>
      </c>
      <c r="D716" s="36"/>
      <c r="E716" s="2">
        <v>479</v>
      </c>
      <c r="F716" s="109" t="s">
        <v>161</v>
      </c>
      <c r="G716" s="109" t="s">
        <v>866</v>
      </c>
      <c r="H716" s="109" t="s">
        <v>434</v>
      </c>
      <c r="I716" s="2">
        <v>2006</v>
      </c>
      <c r="J716" s="37">
        <v>18</v>
      </c>
      <c r="K716" s="37">
        <v>14</v>
      </c>
      <c r="L716" s="38">
        <f t="shared" si="871"/>
        <v>252</v>
      </c>
      <c r="M716" s="39">
        <f t="shared" si="872"/>
        <v>23.42007434944238</v>
      </c>
      <c r="N716" s="38">
        <v>750</v>
      </c>
      <c r="O716" s="2">
        <v>15708</v>
      </c>
      <c r="P716" s="39">
        <f t="shared" si="873"/>
        <v>385447.58364312269</v>
      </c>
      <c r="Q716" s="41">
        <v>0.8</v>
      </c>
      <c r="R716" s="39">
        <v>1</v>
      </c>
      <c r="S716" s="39">
        <f t="shared" si="874"/>
        <v>308358.06691449817</v>
      </c>
      <c r="T716" s="129">
        <v>0.85</v>
      </c>
      <c r="U716" s="39">
        <f t="shared" si="851"/>
        <v>262.10435687732343</v>
      </c>
      <c r="V716" s="2">
        <v>20</v>
      </c>
      <c r="W716" s="2">
        <v>20</v>
      </c>
      <c r="X716" s="2">
        <v>200</v>
      </c>
      <c r="Y716" s="196">
        <f t="shared" ref="Y716:Y721" si="880">U716+V716+W716+X716</f>
        <v>502.10435687732343</v>
      </c>
      <c r="Z716" s="38"/>
      <c r="AA716" s="38"/>
      <c r="AB716" s="38"/>
      <c r="AC716" s="38"/>
      <c r="AD716" s="38"/>
      <c r="AE716" s="175"/>
      <c r="AF716" s="182"/>
      <c r="AG716" s="10">
        <f t="shared" si="875"/>
        <v>16458</v>
      </c>
      <c r="AH716" s="16">
        <f t="shared" ref="AH716:AH721" si="881">V716+0</f>
        <v>20</v>
      </c>
      <c r="AI716" s="16">
        <f t="shared" ref="AI716:AJ721" si="882">U716+0</f>
        <v>262.10435687732343</v>
      </c>
      <c r="AJ716" s="10">
        <f t="shared" si="882"/>
        <v>20</v>
      </c>
      <c r="AK716" s="10">
        <f t="shared" ref="AK716:AK721" si="883">V716+0</f>
        <v>20</v>
      </c>
      <c r="AL716" s="10">
        <f t="shared" ref="AL716:AL721" si="884">X716+0</f>
        <v>200</v>
      </c>
      <c r="AM716" s="16">
        <f t="shared" si="877"/>
        <v>502.10435687732343</v>
      </c>
    </row>
    <row r="717" spans="2:44" ht="65.45" customHeight="1">
      <c r="B717" s="2">
        <v>531</v>
      </c>
      <c r="C717" s="35" t="s">
        <v>125</v>
      </c>
      <c r="D717" s="36"/>
      <c r="E717" s="2">
        <v>480</v>
      </c>
      <c r="F717" s="160" t="s">
        <v>1899</v>
      </c>
      <c r="G717" s="109" t="s">
        <v>1900</v>
      </c>
      <c r="H717" s="109" t="s">
        <v>1747</v>
      </c>
      <c r="I717" s="2">
        <v>2025</v>
      </c>
      <c r="J717" s="37">
        <v>24</v>
      </c>
      <c r="K717" s="37">
        <v>26</v>
      </c>
      <c r="L717" s="38">
        <f t="shared" si="871"/>
        <v>624</v>
      </c>
      <c r="M717" s="39">
        <f t="shared" si="872"/>
        <v>57.992565055762086</v>
      </c>
      <c r="N717" s="38">
        <v>750</v>
      </c>
      <c r="O717" s="2">
        <v>15708</v>
      </c>
      <c r="P717" s="39">
        <f t="shared" si="873"/>
        <v>954441.63568773237</v>
      </c>
      <c r="Q717" s="41">
        <v>1</v>
      </c>
      <c r="R717" s="39">
        <v>1</v>
      </c>
      <c r="S717" s="39">
        <f t="shared" si="874"/>
        <v>954441.63568773237</v>
      </c>
      <c r="T717" s="129">
        <v>0.85</v>
      </c>
      <c r="U717" s="39">
        <f t="shared" si="851"/>
        <v>811.27539033457253</v>
      </c>
      <c r="V717" s="2">
        <v>30</v>
      </c>
      <c r="W717" s="2">
        <v>30</v>
      </c>
      <c r="X717" s="2">
        <v>200</v>
      </c>
      <c r="Y717" s="196">
        <f t="shared" si="880"/>
        <v>1071.2753903345724</v>
      </c>
      <c r="Z717" s="38"/>
      <c r="AA717" s="38"/>
      <c r="AB717" s="38"/>
      <c r="AC717" s="38"/>
      <c r="AD717" s="38"/>
      <c r="AE717" s="175"/>
      <c r="AF717" s="185"/>
      <c r="AG717" s="14">
        <f t="shared" si="875"/>
        <v>16458</v>
      </c>
      <c r="AH717" s="15">
        <f t="shared" si="881"/>
        <v>30</v>
      </c>
      <c r="AI717" s="15">
        <f t="shared" si="882"/>
        <v>811.27539033457253</v>
      </c>
      <c r="AJ717" s="14">
        <f t="shared" si="882"/>
        <v>30</v>
      </c>
      <c r="AK717" s="14">
        <f t="shared" si="883"/>
        <v>30</v>
      </c>
      <c r="AL717" s="14">
        <f t="shared" si="884"/>
        <v>200</v>
      </c>
      <c r="AM717" s="15">
        <f t="shared" si="877"/>
        <v>1071.2753903345724</v>
      </c>
      <c r="AN717" s="14"/>
      <c r="AO717" s="14"/>
      <c r="AP717" s="14"/>
      <c r="AQ717" s="14"/>
      <c r="AR717" s="14"/>
    </row>
    <row r="718" spans="2:44" ht="75" customHeight="1">
      <c r="B718" s="2">
        <v>532</v>
      </c>
      <c r="C718" s="35" t="s">
        <v>125</v>
      </c>
      <c r="D718" s="36"/>
      <c r="E718" s="2">
        <v>481</v>
      </c>
      <c r="F718" s="109" t="s">
        <v>161</v>
      </c>
      <c r="G718" s="109" t="s">
        <v>867</v>
      </c>
      <c r="H718" s="109" t="s">
        <v>434</v>
      </c>
      <c r="I718" s="2">
        <v>2006</v>
      </c>
      <c r="J718" s="37">
        <v>21</v>
      </c>
      <c r="K718" s="37">
        <v>21</v>
      </c>
      <c r="L718" s="38">
        <f t="shared" si="871"/>
        <v>441</v>
      </c>
      <c r="M718" s="39">
        <f t="shared" si="872"/>
        <v>40.985130111524164</v>
      </c>
      <c r="N718" s="38">
        <v>750</v>
      </c>
      <c r="O718" s="2">
        <v>15708</v>
      </c>
      <c r="P718" s="39">
        <f t="shared" si="873"/>
        <v>674533.27137546474</v>
      </c>
      <c r="Q718" s="41">
        <v>0.8</v>
      </c>
      <c r="R718" s="39">
        <v>1</v>
      </c>
      <c r="S718" s="39">
        <f t="shared" si="874"/>
        <v>539626.61710037186</v>
      </c>
      <c r="T718" s="129">
        <v>0.85</v>
      </c>
      <c r="U718" s="39">
        <f t="shared" si="851"/>
        <v>458.68262453531605</v>
      </c>
      <c r="V718" s="2">
        <v>30</v>
      </c>
      <c r="W718" s="2">
        <v>30</v>
      </c>
      <c r="X718" s="2">
        <v>200</v>
      </c>
      <c r="Y718" s="196">
        <f t="shared" si="880"/>
        <v>718.68262453531611</v>
      </c>
      <c r="Z718" s="38"/>
      <c r="AA718" s="38"/>
      <c r="AB718" s="38"/>
      <c r="AC718" s="38"/>
      <c r="AD718" s="38"/>
      <c r="AE718" s="175"/>
      <c r="AF718" s="182"/>
      <c r="AG718" s="9">
        <f t="shared" si="875"/>
        <v>16458</v>
      </c>
      <c r="AH718" s="13">
        <f t="shared" si="881"/>
        <v>30</v>
      </c>
      <c r="AI718" s="13">
        <f t="shared" si="882"/>
        <v>458.68262453531605</v>
      </c>
      <c r="AJ718" s="9">
        <f t="shared" si="882"/>
        <v>30</v>
      </c>
      <c r="AK718" s="9">
        <f t="shared" si="883"/>
        <v>30</v>
      </c>
      <c r="AL718" s="9">
        <f t="shared" si="884"/>
        <v>200</v>
      </c>
      <c r="AM718" s="13">
        <f t="shared" si="877"/>
        <v>718.68262453531611</v>
      </c>
      <c r="AN718" s="9"/>
      <c r="AO718" s="9"/>
      <c r="AP718" s="9"/>
      <c r="AQ718" s="9"/>
      <c r="AR718" s="9"/>
    </row>
    <row r="719" spans="2:44" ht="63" customHeight="1">
      <c r="B719" s="2">
        <v>533</v>
      </c>
      <c r="C719" s="35" t="s">
        <v>125</v>
      </c>
      <c r="D719" s="36"/>
      <c r="E719" s="2">
        <v>482</v>
      </c>
      <c r="F719" s="109" t="s">
        <v>868</v>
      </c>
      <c r="G719" s="109" t="s">
        <v>7</v>
      </c>
      <c r="H719" s="109" t="s">
        <v>339</v>
      </c>
      <c r="I719" s="2">
        <v>2007</v>
      </c>
      <c r="J719" s="37">
        <v>13</v>
      </c>
      <c r="K719" s="37">
        <v>13</v>
      </c>
      <c r="L719" s="38">
        <f t="shared" si="871"/>
        <v>169</v>
      </c>
      <c r="M719" s="39">
        <f t="shared" si="872"/>
        <v>15.706319702602231</v>
      </c>
      <c r="N719" s="38">
        <v>750</v>
      </c>
      <c r="O719" s="2">
        <v>11088</v>
      </c>
      <c r="P719" s="39">
        <f t="shared" si="873"/>
        <v>185931.4126394052</v>
      </c>
      <c r="Q719" s="41">
        <v>0.85</v>
      </c>
      <c r="R719" s="39">
        <v>1</v>
      </c>
      <c r="S719" s="39">
        <f t="shared" si="874"/>
        <v>158041.70074349441</v>
      </c>
      <c r="T719" s="129">
        <v>0.75</v>
      </c>
      <c r="U719" s="39">
        <f t="shared" si="851"/>
        <v>118.5312755576208</v>
      </c>
      <c r="V719" s="2">
        <v>20</v>
      </c>
      <c r="W719" s="2">
        <v>20</v>
      </c>
      <c r="X719" s="2">
        <v>200</v>
      </c>
      <c r="Y719" s="196">
        <f t="shared" si="880"/>
        <v>358.5312755576208</v>
      </c>
      <c r="Z719" s="38"/>
      <c r="AA719" s="38"/>
      <c r="AB719" s="38"/>
      <c r="AC719" s="38"/>
      <c r="AD719" s="38"/>
      <c r="AE719" s="175"/>
      <c r="AF719" s="182"/>
      <c r="AG719" s="9">
        <f t="shared" si="875"/>
        <v>11838</v>
      </c>
      <c r="AH719" s="13">
        <f t="shared" si="881"/>
        <v>20</v>
      </c>
      <c r="AI719" s="13">
        <f t="shared" si="882"/>
        <v>118.5312755576208</v>
      </c>
      <c r="AJ719" s="9">
        <f t="shared" si="882"/>
        <v>20</v>
      </c>
      <c r="AK719" s="9">
        <f t="shared" si="883"/>
        <v>20</v>
      </c>
      <c r="AL719" s="9">
        <f t="shared" si="884"/>
        <v>200</v>
      </c>
      <c r="AM719" s="13">
        <f t="shared" si="877"/>
        <v>358.5312755576208</v>
      </c>
      <c r="AN719" s="9"/>
      <c r="AO719" s="9"/>
      <c r="AP719" s="9"/>
      <c r="AQ719" s="9"/>
      <c r="AR719" s="9"/>
    </row>
    <row r="720" spans="2:44" ht="75" customHeight="1">
      <c r="B720" s="2">
        <v>534</v>
      </c>
      <c r="C720" s="35" t="s">
        <v>125</v>
      </c>
      <c r="D720" s="36"/>
      <c r="E720" s="2">
        <v>483</v>
      </c>
      <c r="F720" s="109" t="s">
        <v>869</v>
      </c>
      <c r="G720" s="109" t="s">
        <v>7</v>
      </c>
      <c r="H720" s="109" t="s">
        <v>339</v>
      </c>
      <c r="I720" s="2">
        <v>2007</v>
      </c>
      <c r="J720" s="37">
        <v>21</v>
      </c>
      <c r="K720" s="37">
        <v>21</v>
      </c>
      <c r="L720" s="38">
        <f t="shared" si="871"/>
        <v>441</v>
      </c>
      <c r="M720" s="39">
        <f t="shared" si="872"/>
        <v>40.985130111524164</v>
      </c>
      <c r="N720" s="38">
        <v>750</v>
      </c>
      <c r="O720" s="2">
        <v>11088</v>
      </c>
      <c r="P720" s="39">
        <f t="shared" si="873"/>
        <v>485181.97026022302</v>
      </c>
      <c r="Q720" s="41">
        <v>0.85</v>
      </c>
      <c r="R720" s="39">
        <v>1</v>
      </c>
      <c r="S720" s="39">
        <f t="shared" si="874"/>
        <v>412404.67472118954</v>
      </c>
      <c r="T720" s="129">
        <v>0.75</v>
      </c>
      <c r="U720" s="39">
        <f t="shared" si="851"/>
        <v>309.30350604089216</v>
      </c>
      <c r="V720" s="2">
        <v>30</v>
      </c>
      <c r="W720" s="2">
        <v>30</v>
      </c>
      <c r="X720" s="2">
        <v>200</v>
      </c>
      <c r="Y720" s="196">
        <f t="shared" si="880"/>
        <v>569.30350604089222</v>
      </c>
      <c r="Z720" s="38"/>
      <c r="AA720" s="38"/>
      <c r="AB720" s="38"/>
      <c r="AC720" s="38"/>
      <c r="AD720" s="38"/>
      <c r="AE720" s="175"/>
      <c r="AF720" s="185"/>
      <c r="AG720" s="14">
        <f t="shared" si="875"/>
        <v>11838</v>
      </c>
      <c r="AH720" s="15">
        <f t="shared" si="881"/>
        <v>30</v>
      </c>
      <c r="AI720" s="15">
        <f t="shared" si="882"/>
        <v>309.30350604089216</v>
      </c>
      <c r="AJ720" s="14">
        <f t="shared" si="882"/>
        <v>30</v>
      </c>
      <c r="AK720" s="14">
        <f t="shared" si="883"/>
        <v>30</v>
      </c>
      <c r="AL720" s="14">
        <f t="shared" si="884"/>
        <v>200</v>
      </c>
      <c r="AM720" s="15">
        <f t="shared" si="877"/>
        <v>569.30350604089222</v>
      </c>
      <c r="AN720" s="14"/>
      <c r="AO720" s="14"/>
      <c r="AP720" s="14"/>
      <c r="AQ720" s="14"/>
      <c r="AR720" s="14"/>
    </row>
    <row r="721" spans="2:44" ht="75" customHeight="1">
      <c r="B721" s="2">
        <v>535</v>
      </c>
      <c r="C721" s="35" t="s">
        <v>125</v>
      </c>
      <c r="D721" s="36"/>
      <c r="E721" s="2">
        <v>484</v>
      </c>
      <c r="F721" s="109" t="s">
        <v>870</v>
      </c>
      <c r="G721" s="109" t="s">
        <v>7</v>
      </c>
      <c r="H721" s="109" t="s">
        <v>339</v>
      </c>
      <c r="I721" s="2">
        <v>2008</v>
      </c>
      <c r="J721" s="37">
        <v>20</v>
      </c>
      <c r="K721" s="37">
        <v>21</v>
      </c>
      <c r="L721" s="38">
        <f t="shared" si="871"/>
        <v>420</v>
      </c>
      <c r="M721" s="39">
        <f t="shared" si="872"/>
        <v>39.033457249070629</v>
      </c>
      <c r="N721" s="38">
        <v>750</v>
      </c>
      <c r="O721" s="2">
        <v>11088</v>
      </c>
      <c r="P721" s="39">
        <f t="shared" si="873"/>
        <v>462078.06691449811</v>
      </c>
      <c r="Q721" s="41">
        <v>0.85</v>
      </c>
      <c r="R721" s="39">
        <v>1</v>
      </c>
      <c r="S721" s="39">
        <f t="shared" si="874"/>
        <v>392766.35687732336</v>
      </c>
      <c r="T721" s="129">
        <v>0.75</v>
      </c>
      <c r="U721" s="39">
        <f t="shared" si="851"/>
        <v>294.57476765799254</v>
      </c>
      <c r="V721" s="2">
        <v>30</v>
      </c>
      <c r="W721" s="2">
        <v>30</v>
      </c>
      <c r="X721" s="2">
        <v>750</v>
      </c>
      <c r="Y721" s="196">
        <f t="shared" si="880"/>
        <v>1104.5747676579927</v>
      </c>
      <c r="Z721" s="38"/>
      <c r="AA721" s="38"/>
      <c r="AB721" s="38"/>
      <c r="AC721" s="38"/>
      <c r="AD721" s="38"/>
      <c r="AE721" s="175"/>
      <c r="AF721" s="182"/>
      <c r="AG721" s="10">
        <f t="shared" si="875"/>
        <v>11838</v>
      </c>
      <c r="AH721" s="16">
        <f t="shared" si="881"/>
        <v>30</v>
      </c>
      <c r="AI721" s="16">
        <f t="shared" si="882"/>
        <v>294.57476765799254</v>
      </c>
      <c r="AJ721" s="10">
        <f t="shared" si="882"/>
        <v>30</v>
      </c>
      <c r="AK721" s="10">
        <f t="shared" si="883"/>
        <v>30</v>
      </c>
      <c r="AL721" s="10">
        <f t="shared" si="884"/>
        <v>750</v>
      </c>
      <c r="AM721" s="16">
        <f t="shared" si="877"/>
        <v>1104.5747676579927</v>
      </c>
    </row>
    <row r="722" spans="2:44" ht="75" customHeight="1">
      <c r="B722" s="259" t="s">
        <v>915</v>
      </c>
      <c r="C722" s="259"/>
      <c r="D722" s="259"/>
      <c r="E722" s="259"/>
      <c r="F722" s="259"/>
      <c r="G722" s="259"/>
      <c r="H722" s="259"/>
      <c r="I722" s="259"/>
      <c r="J722" s="259"/>
      <c r="K722" s="259"/>
      <c r="L722" s="259"/>
      <c r="M722" s="259"/>
      <c r="N722" s="259"/>
      <c r="O722" s="259"/>
      <c r="P722" s="259"/>
      <c r="Q722" s="259"/>
      <c r="R722" s="259"/>
      <c r="S722" s="259"/>
      <c r="T722" s="129"/>
      <c r="U722" s="39">
        <f>SUM(U716:U721)</f>
        <v>2254.4719210037174</v>
      </c>
      <c r="V722" s="81">
        <f>SUM(V716:V721)</f>
        <v>160</v>
      </c>
      <c r="W722" s="81">
        <f>SUM(W716:W721)</f>
        <v>160</v>
      </c>
      <c r="X722" s="81">
        <f>SUM(X716:X721)</f>
        <v>1750</v>
      </c>
      <c r="Y722" s="196">
        <f>SUM(Y716:Y721)</f>
        <v>4324.4719210037165</v>
      </c>
      <c r="Z722" s="38"/>
      <c r="AA722" s="38"/>
      <c r="AB722" s="38"/>
      <c r="AC722" s="38"/>
      <c r="AD722" s="38"/>
      <c r="AE722" s="175"/>
      <c r="AF722" s="182"/>
      <c r="AG722" s="10"/>
      <c r="AH722" s="16"/>
      <c r="AI722" s="16"/>
      <c r="AJ722" s="10"/>
      <c r="AK722" s="10"/>
      <c r="AL722" s="10"/>
      <c r="AM722" s="16"/>
    </row>
    <row r="723" spans="2:44" ht="75" customHeight="1">
      <c r="B723" s="2">
        <v>536</v>
      </c>
      <c r="C723" s="35" t="s">
        <v>125</v>
      </c>
      <c r="D723" s="36"/>
      <c r="E723" s="2">
        <v>485</v>
      </c>
      <c r="F723" s="109" t="s">
        <v>169</v>
      </c>
      <c r="G723" s="109" t="s">
        <v>871</v>
      </c>
      <c r="H723" s="109" t="s">
        <v>434</v>
      </c>
      <c r="I723" s="2">
        <v>2013</v>
      </c>
      <c r="J723" s="37">
        <v>28</v>
      </c>
      <c r="K723" s="37">
        <v>15</v>
      </c>
      <c r="L723" s="38">
        <f t="shared" si="871"/>
        <v>420</v>
      </c>
      <c r="M723" s="39">
        <f t="shared" si="872"/>
        <v>39.033457249070629</v>
      </c>
      <c r="N723" s="38">
        <v>750</v>
      </c>
      <c r="O723" s="2">
        <v>15708</v>
      </c>
      <c r="P723" s="39">
        <f t="shared" si="873"/>
        <v>642412.63940520445</v>
      </c>
      <c r="Q723" s="41">
        <v>0.95</v>
      </c>
      <c r="R723" s="39">
        <v>1</v>
      </c>
      <c r="S723" s="39">
        <f t="shared" si="874"/>
        <v>610292.00743494416</v>
      </c>
      <c r="T723" s="129">
        <v>0.85</v>
      </c>
      <c r="U723" s="39">
        <f t="shared" si="851"/>
        <v>518.74820631970249</v>
      </c>
      <c r="V723" s="2">
        <v>30</v>
      </c>
      <c r="W723" s="2">
        <v>30</v>
      </c>
      <c r="X723" s="2">
        <v>200</v>
      </c>
      <c r="Y723" s="196">
        <f>U723+V723+W723+X723</f>
        <v>778.74820631970249</v>
      </c>
      <c r="Z723" s="38"/>
      <c r="AA723" s="38"/>
      <c r="AB723" s="38"/>
      <c r="AC723" s="38"/>
      <c r="AD723" s="38"/>
      <c r="AE723" s="175"/>
      <c r="AF723" s="182"/>
      <c r="AG723" s="9">
        <f t="shared" si="875"/>
        <v>16458</v>
      </c>
      <c r="AH723" s="13">
        <f>V723+0</f>
        <v>30</v>
      </c>
      <c r="AI723" s="13">
        <f t="shared" ref="AI723:AJ727" si="885">U723+0</f>
        <v>518.74820631970249</v>
      </c>
      <c r="AJ723" s="9">
        <f t="shared" si="885"/>
        <v>30</v>
      </c>
      <c r="AK723" s="9">
        <f>V723+0</f>
        <v>30</v>
      </c>
      <c r="AL723" s="9">
        <f>X723+0</f>
        <v>200</v>
      </c>
      <c r="AM723" s="13">
        <f t="shared" si="877"/>
        <v>778.74820631970249</v>
      </c>
      <c r="AN723" s="9"/>
      <c r="AO723" s="9"/>
      <c r="AP723" s="9"/>
      <c r="AQ723" s="9"/>
      <c r="AR723" s="9"/>
    </row>
    <row r="724" spans="2:44" ht="75" customHeight="1">
      <c r="B724" s="2">
        <v>537</v>
      </c>
      <c r="C724" s="35" t="s">
        <v>131</v>
      </c>
      <c r="D724" s="36"/>
      <c r="E724" s="2">
        <v>486</v>
      </c>
      <c r="F724" s="109" t="s">
        <v>161</v>
      </c>
      <c r="G724" s="109" t="s">
        <v>872</v>
      </c>
      <c r="H724" s="109" t="s">
        <v>434</v>
      </c>
      <c r="I724" s="2">
        <v>2014</v>
      </c>
      <c r="J724" s="37">
        <v>20</v>
      </c>
      <c r="K724" s="37">
        <v>24</v>
      </c>
      <c r="L724" s="38">
        <f t="shared" si="871"/>
        <v>480</v>
      </c>
      <c r="M724" s="39">
        <f t="shared" si="872"/>
        <v>44.609665427509292</v>
      </c>
      <c r="N724" s="38">
        <v>750</v>
      </c>
      <c r="O724" s="2">
        <v>15708</v>
      </c>
      <c r="P724" s="39">
        <f t="shared" si="873"/>
        <v>734185.87360594794</v>
      </c>
      <c r="Q724" s="41">
        <v>0.95</v>
      </c>
      <c r="R724" s="39">
        <v>1</v>
      </c>
      <c r="S724" s="39">
        <f t="shared" si="874"/>
        <v>697476.5799256505</v>
      </c>
      <c r="T724" s="129">
        <v>0.85</v>
      </c>
      <c r="U724" s="39">
        <f t="shared" si="851"/>
        <v>592.85509293680298</v>
      </c>
      <c r="V724" s="2">
        <v>30</v>
      </c>
      <c r="W724" s="2">
        <v>30</v>
      </c>
      <c r="X724" s="2">
        <v>0</v>
      </c>
      <c r="Y724" s="196">
        <f>U724+V724+W724+X724</f>
        <v>652.85509293680298</v>
      </c>
      <c r="Z724" s="38"/>
      <c r="AA724" s="38"/>
      <c r="AB724" s="38"/>
      <c r="AC724" s="38"/>
      <c r="AD724" s="38"/>
      <c r="AE724" s="175"/>
      <c r="AF724" s="185"/>
      <c r="AG724" s="14">
        <f t="shared" si="875"/>
        <v>16458</v>
      </c>
      <c r="AH724" s="15">
        <f>V724+0</f>
        <v>30</v>
      </c>
      <c r="AI724" s="15">
        <f t="shared" si="885"/>
        <v>592.85509293680298</v>
      </c>
      <c r="AJ724" s="14">
        <f t="shared" si="885"/>
        <v>30</v>
      </c>
      <c r="AK724" s="14">
        <f>V724+0</f>
        <v>30</v>
      </c>
      <c r="AL724" s="14">
        <f>X724+0</f>
        <v>0</v>
      </c>
      <c r="AM724" s="15">
        <f t="shared" si="877"/>
        <v>652.85509293680298</v>
      </c>
      <c r="AN724" s="14"/>
      <c r="AO724" s="14"/>
      <c r="AP724" s="14"/>
      <c r="AQ724" s="14"/>
      <c r="AR724" s="14"/>
    </row>
    <row r="725" spans="2:44" ht="75" customHeight="1">
      <c r="B725" s="2">
        <v>538</v>
      </c>
      <c r="C725" s="35" t="s">
        <v>125</v>
      </c>
      <c r="D725" s="36"/>
      <c r="E725" s="2">
        <v>487</v>
      </c>
      <c r="F725" s="109" t="s">
        <v>169</v>
      </c>
      <c r="G725" s="109" t="s">
        <v>873</v>
      </c>
      <c r="H725" s="109" t="s">
        <v>438</v>
      </c>
      <c r="I725" s="2">
        <v>2014</v>
      </c>
      <c r="J725" s="37">
        <v>12</v>
      </c>
      <c r="K725" s="37">
        <v>30</v>
      </c>
      <c r="L725" s="38">
        <f t="shared" si="871"/>
        <v>360</v>
      </c>
      <c r="M725" s="39">
        <f t="shared" si="872"/>
        <v>33.457249070631974</v>
      </c>
      <c r="N725" s="38">
        <v>750</v>
      </c>
      <c r="O725" s="2">
        <v>15708</v>
      </c>
      <c r="P725" s="39">
        <f t="shared" si="873"/>
        <v>550639.40520446107</v>
      </c>
      <c r="Q725" s="41">
        <v>0.95</v>
      </c>
      <c r="R725" s="39">
        <v>1</v>
      </c>
      <c r="S725" s="39">
        <f t="shared" si="874"/>
        <v>523107.43494423799</v>
      </c>
      <c r="T725" s="129">
        <v>0.85</v>
      </c>
      <c r="U725" s="39">
        <f t="shared" si="851"/>
        <v>444.64131970260229</v>
      </c>
      <c r="V725" s="2">
        <v>30</v>
      </c>
      <c r="W725" s="2">
        <v>30</v>
      </c>
      <c r="X725" s="2">
        <v>200</v>
      </c>
      <c r="Y725" s="196">
        <f>U725+V725+W725+X725</f>
        <v>704.64131970260223</v>
      </c>
      <c r="Z725" s="38"/>
      <c r="AA725" s="38"/>
      <c r="AB725" s="38"/>
      <c r="AC725" s="38"/>
      <c r="AD725" s="38"/>
      <c r="AE725" s="175"/>
      <c r="AF725" s="182"/>
      <c r="AG725" s="9">
        <f t="shared" si="875"/>
        <v>16458</v>
      </c>
      <c r="AH725" s="13">
        <f>V725+0</f>
        <v>30</v>
      </c>
      <c r="AI725" s="13">
        <f t="shared" si="885"/>
        <v>444.64131970260229</v>
      </c>
      <c r="AJ725" s="9">
        <f t="shared" si="885"/>
        <v>30</v>
      </c>
      <c r="AK725" s="9">
        <f>V725+0</f>
        <v>30</v>
      </c>
      <c r="AL725" s="9">
        <f>X725+0</f>
        <v>200</v>
      </c>
      <c r="AM725" s="13">
        <f t="shared" si="877"/>
        <v>704.64131970260223</v>
      </c>
      <c r="AN725" s="9"/>
      <c r="AO725" s="9"/>
      <c r="AP725" s="9"/>
      <c r="AQ725" s="9"/>
      <c r="AR725" s="9"/>
    </row>
    <row r="726" spans="2:44" ht="75" customHeight="1">
      <c r="B726" s="2">
        <v>539</v>
      </c>
      <c r="C726" s="35" t="s">
        <v>131</v>
      </c>
      <c r="D726" s="36"/>
      <c r="E726" s="2">
        <v>488</v>
      </c>
      <c r="F726" s="109" t="s">
        <v>169</v>
      </c>
      <c r="G726" s="109" t="s">
        <v>874</v>
      </c>
      <c r="H726" s="109" t="s">
        <v>438</v>
      </c>
      <c r="I726" s="2">
        <v>2015</v>
      </c>
      <c r="J726" s="37">
        <v>15</v>
      </c>
      <c r="K726" s="37">
        <v>22</v>
      </c>
      <c r="L726" s="38">
        <f t="shared" si="871"/>
        <v>330</v>
      </c>
      <c r="M726" s="39">
        <f t="shared" si="872"/>
        <v>30.669144981412639</v>
      </c>
      <c r="N726" s="38">
        <v>750</v>
      </c>
      <c r="O726" s="2">
        <v>15708</v>
      </c>
      <c r="P726" s="39">
        <f t="shared" si="873"/>
        <v>504752.78810408921</v>
      </c>
      <c r="Q726" s="41">
        <v>0.95</v>
      </c>
      <c r="R726" s="39">
        <v>1</v>
      </c>
      <c r="S726" s="39">
        <f t="shared" si="874"/>
        <v>479515.1486988847</v>
      </c>
      <c r="T726" s="129">
        <v>0.85</v>
      </c>
      <c r="U726" s="39">
        <f t="shared" si="851"/>
        <v>407.58787639405199</v>
      </c>
      <c r="V726" s="2">
        <v>30</v>
      </c>
      <c r="W726" s="2">
        <v>30</v>
      </c>
      <c r="X726" s="2">
        <v>0</v>
      </c>
      <c r="Y726" s="196">
        <f>U726+V726+W726+X726</f>
        <v>467.58787639405199</v>
      </c>
      <c r="Z726" s="38"/>
      <c r="AA726" s="38"/>
      <c r="AB726" s="38"/>
      <c r="AC726" s="38"/>
      <c r="AD726" s="38"/>
      <c r="AE726" s="175"/>
      <c r="AF726" s="182"/>
      <c r="AG726" s="9">
        <f t="shared" si="875"/>
        <v>16458</v>
      </c>
      <c r="AH726" s="13">
        <f>V726+0</f>
        <v>30</v>
      </c>
      <c r="AI726" s="13">
        <f t="shared" si="885"/>
        <v>407.58787639405199</v>
      </c>
      <c r="AJ726" s="9">
        <f t="shared" si="885"/>
        <v>30</v>
      </c>
      <c r="AK726" s="9">
        <f>V726+0</f>
        <v>30</v>
      </c>
      <c r="AL726" s="9">
        <f>X726+0</f>
        <v>0</v>
      </c>
      <c r="AM726" s="13">
        <f t="shared" si="877"/>
        <v>467.58787639405199</v>
      </c>
      <c r="AN726" s="9"/>
      <c r="AO726" s="9"/>
      <c r="AP726" s="9"/>
      <c r="AQ726" s="9"/>
      <c r="AR726" s="9"/>
    </row>
    <row r="727" spans="2:44" ht="75" customHeight="1">
      <c r="B727" s="2">
        <v>540</v>
      </c>
      <c r="C727" s="35" t="s">
        <v>125</v>
      </c>
      <c r="D727" s="36"/>
      <c r="E727" s="2">
        <v>489</v>
      </c>
      <c r="F727" s="109" t="s">
        <v>183</v>
      </c>
      <c r="G727" s="109" t="s">
        <v>179</v>
      </c>
      <c r="H727" s="109" t="s">
        <v>439</v>
      </c>
      <c r="I727" s="2">
        <v>2015</v>
      </c>
      <c r="J727" s="37">
        <v>20</v>
      </c>
      <c r="K727" s="37">
        <v>28</v>
      </c>
      <c r="L727" s="38">
        <f t="shared" si="871"/>
        <v>560</v>
      </c>
      <c r="M727" s="39">
        <f t="shared" si="872"/>
        <v>52.044609665427508</v>
      </c>
      <c r="N727" s="81">
        <v>750</v>
      </c>
      <c r="O727" s="2">
        <v>19360</v>
      </c>
      <c r="P727" s="39">
        <f t="shared" si="873"/>
        <v>1046617.1003717472</v>
      </c>
      <c r="Q727" s="41">
        <v>0.95</v>
      </c>
      <c r="R727" s="39">
        <v>1</v>
      </c>
      <c r="S727" s="39">
        <f t="shared" si="874"/>
        <v>994286.24535315973</v>
      </c>
      <c r="T727" s="129">
        <v>0</v>
      </c>
      <c r="U727" s="39">
        <f t="shared" si="851"/>
        <v>0</v>
      </c>
      <c r="V727" s="2">
        <v>0</v>
      </c>
      <c r="W727" s="2">
        <v>0</v>
      </c>
      <c r="X727" s="2">
        <v>0</v>
      </c>
      <c r="Y727" s="196">
        <f>U727+V727+W727+X727</f>
        <v>0</v>
      </c>
      <c r="Z727" s="38"/>
      <c r="AA727" s="38"/>
      <c r="AB727" s="38"/>
      <c r="AC727" s="38"/>
      <c r="AD727" s="38"/>
      <c r="AE727" s="175"/>
      <c r="AF727" s="182"/>
      <c r="AG727" s="9">
        <f t="shared" si="875"/>
        <v>20110</v>
      </c>
      <c r="AH727" s="13">
        <f>V727+0</f>
        <v>0</v>
      </c>
      <c r="AI727" s="13">
        <f t="shared" si="885"/>
        <v>0</v>
      </c>
      <c r="AJ727" s="9">
        <f t="shared" si="885"/>
        <v>0</v>
      </c>
      <c r="AK727" s="9">
        <f>V727+0</f>
        <v>0</v>
      </c>
      <c r="AL727" s="9">
        <f>X727+0</f>
        <v>0</v>
      </c>
      <c r="AM727" s="13">
        <f t="shared" si="877"/>
        <v>0</v>
      </c>
      <c r="AN727" s="9"/>
      <c r="AO727" s="9"/>
      <c r="AP727" s="9"/>
      <c r="AQ727" s="9"/>
      <c r="AR727" s="9"/>
    </row>
    <row r="728" spans="2:44" ht="75" customHeight="1">
      <c r="B728" s="259" t="s">
        <v>915</v>
      </c>
      <c r="C728" s="259"/>
      <c r="D728" s="259"/>
      <c r="E728" s="259"/>
      <c r="F728" s="259"/>
      <c r="G728" s="259"/>
      <c r="H728" s="259"/>
      <c r="I728" s="259"/>
      <c r="J728" s="259"/>
      <c r="K728" s="259"/>
      <c r="L728" s="259"/>
      <c r="M728" s="259"/>
      <c r="N728" s="259"/>
      <c r="O728" s="259"/>
      <c r="P728" s="259"/>
      <c r="Q728" s="259"/>
      <c r="R728" s="259"/>
      <c r="S728" s="259"/>
      <c r="T728" s="129"/>
      <c r="U728" s="39">
        <f>SUM(U723:U727)</f>
        <v>1963.8324953531599</v>
      </c>
      <c r="V728" s="81">
        <f>SUM(V723:V727)</f>
        <v>120</v>
      </c>
      <c r="W728" s="81">
        <f>SUM(W723:W727)</f>
        <v>120</v>
      </c>
      <c r="X728" s="81">
        <f>SUM(X723:X727)</f>
        <v>400</v>
      </c>
      <c r="Y728" s="196">
        <f>SUM(Y723:Y727)</f>
        <v>2603.8324953531596</v>
      </c>
      <c r="Z728" s="38"/>
      <c r="AA728" s="38"/>
      <c r="AB728" s="38"/>
      <c r="AC728" s="38"/>
      <c r="AD728" s="38"/>
      <c r="AE728" s="175"/>
      <c r="AF728" s="182"/>
      <c r="AG728" s="9"/>
      <c r="AH728" s="13"/>
      <c r="AI728" s="13">
        <f>तेरीज!D112+0</f>
        <v>1963.8324953531599</v>
      </c>
      <c r="AJ728" s="9"/>
      <c r="AK728" s="9"/>
      <c r="AL728" s="9"/>
      <c r="AM728" s="13"/>
      <c r="AN728" s="9"/>
      <c r="AO728" s="9"/>
      <c r="AP728" s="9"/>
      <c r="AQ728" s="9"/>
      <c r="AR728" s="9"/>
    </row>
    <row r="729" spans="2:44" ht="75" customHeight="1">
      <c r="B729" s="2">
        <v>541</v>
      </c>
      <c r="C729" s="35" t="s">
        <v>6</v>
      </c>
      <c r="D729" s="36"/>
      <c r="E729" s="2">
        <v>490</v>
      </c>
      <c r="F729" s="109" t="s">
        <v>169</v>
      </c>
      <c r="G729" s="109" t="s">
        <v>566</v>
      </c>
      <c r="H729" s="109" t="s">
        <v>440</v>
      </c>
      <c r="I729" s="2">
        <v>2010</v>
      </c>
      <c r="J729" s="37">
        <v>18</v>
      </c>
      <c r="K729" s="37">
        <v>20</v>
      </c>
      <c r="L729" s="38">
        <f t="shared" si="871"/>
        <v>360</v>
      </c>
      <c r="M729" s="39">
        <f t="shared" si="872"/>
        <v>33.457249070631974</v>
      </c>
      <c r="N729" s="38">
        <v>750</v>
      </c>
      <c r="O729" s="2">
        <v>15708</v>
      </c>
      <c r="P729" s="39">
        <f t="shared" si="873"/>
        <v>550639.40520446107</v>
      </c>
      <c r="Q729" s="41">
        <v>0.9</v>
      </c>
      <c r="R729" s="39">
        <v>1</v>
      </c>
      <c r="S729" s="39">
        <f t="shared" si="874"/>
        <v>495575.46468401497</v>
      </c>
      <c r="T729" s="129">
        <v>0.85</v>
      </c>
      <c r="U729" s="39">
        <f t="shared" si="851"/>
        <v>421.23914498141272</v>
      </c>
      <c r="V729" s="2">
        <v>30</v>
      </c>
      <c r="W729" s="2">
        <v>30</v>
      </c>
      <c r="X729" s="2">
        <v>750</v>
      </c>
      <c r="Y729" s="196">
        <f>U729+V729+W729+X729</f>
        <v>1231.2391449814127</v>
      </c>
      <c r="Z729" s="38"/>
      <c r="AA729" s="38"/>
      <c r="AB729" s="38"/>
      <c r="AC729" s="38"/>
      <c r="AD729" s="38"/>
      <c r="AE729" s="175"/>
      <c r="AF729" s="182"/>
      <c r="AG729" s="10">
        <f t="shared" si="875"/>
        <v>16458</v>
      </c>
      <c r="AH729" s="16">
        <f>V729+0</f>
        <v>30</v>
      </c>
      <c r="AI729" s="16">
        <f t="shared" ref="AI729:AJ733" si="886">U729+0</f>
        <v>421.23914498141272</v>
      </c>
      <c r="AJ729" s="10">
        <f t="shared" si="886"/>
        <v>30</v>
      </c>
      <c r="AK729" s="10">
        <f>V729+0</f>
        <v>30</v>
      </c>
      <c r="AL729" s="10">
        <f>X729+0</f>
        <v>750</v>
      </c>
      <c r="AM729" s="16">
        <f t="shared" si="877"/>
        <v>1231.2391449814127</v>
      </c>
    </row>
    <row r="730" spans="2:44" ht="75" customHeight="1">
      <c r="B730" s="2">
        <v>542</v>
      </c>
      <c r="C730" s="35" t="s">
        <v>6</v>
      </c>
      <c r="D730" s="36"/>
      <c r="E730" s="2">
        <v>491</v>
      </c>
      <c r="F730" s="109" t="s">
        <v>169</v>
      </c>
      <c r="G730" s="109" t="s">
        <v>875</v>
      </c>
      <c r="H730" s="109" t="s">
        <v>440</v>
      </c>
      <c r="I730" s="2">
        <v>2010</v>
      </c>
      <c r="J730" s="37">
        <v>18</v>
      </c>
      <c r="K730" s="37">
        <v>20</v>
      </c>
      <c r="L730" s="38">
        <f t="shared" si="871"/>
        <v>360</v>
      </c>
      <c r="M730" s="39">
        <f t="shared" si="872"/>
        <v>33.457249070631974</v>
      </c>
      <c r="N730" s="38">
        <v>750</v>
      </c>
      <c r="O730" s="2">
        <v>15708</v>
      </c>
      <c r="P730" s="39">
        <f t="shared" si="873"/>
        <v>550639.40520446107</v>
      </c>
      <c r="Q730" s="41">
        <v>0.9</v>
      </c>
      <c r="R730" s="39">
        <v>1</v>
      </c>
      <c r="S730" s="39">
        <f t="shared" si="874"/>
        <v>495575.46468401497</v>
      </c>
      <c r="T730" s="129">
        <v>0.85</v>
      </c>
      <c r="U730" s="39">
        <f t="shared" si="851"/>
        <v>421.23914498141272</v>
      </c>
      <c r="V730" s="2">
        <v>30</v>
      </c>
      <c r="W730" s="2">
        <v>30</v>
      </c>
      <c r="X730" s="2">
        <v>750</v>
      </c>
      <c r="Y730" s="196">
        <f>U730+V730+W730+X730</f>
        <v>1231.2391449814127</v>
      </c>
      <c r="Z730" s="38"/>
      <c r="AA730" s="38"/>
      <c r="AB730" s="38"/>
      <c r="AC730" s="38"/>
      <c r="AD730" s="38"/>
      <c r="AE730" s="175"/>
      <c r="AF730" s="185"/>
      <c r="AG730" s="14">
        <f t="shared" si="875"/>
        <v>16458</v>
      </c>
      <c r="AH730" s="15">
        <f>V730+0</f>
        <v>30</v>
      </c>
      <c r="AI730" s="15">
        <f t="shared" si="886"/>
        <v>421.23914498141272</v>
      </c>
      <c r="AJ730" s="14">
        <f t="shared" si="886"/>
        <v>30</v>
      </c>
      <c r="AK730" s="14">
        <f>V730+0</f>
        <v>30</v>
      </c>
      <c r="AL730" s="14">
        <f>X730+0</f>
        <v>750</v>
      </c>
      <c r="AM730" s="15">
        <f t="shared" si="877"/>
        <v>1231.2391449814127</v>
      </c>
      <c r="AN730" s="14"/>
      <c r="AO730" s="14"/>
      <c r="AP730" s="14"/>
      <c r="AQ730" s="14"/>
      <c r="AR730" s="14"/>
    </row>
    <row r="731" spans="2:44" ht="75" customHeight="1">
      <c r="B731" s="2">
        <v>543</v>
      </c>
      <c r="C731" s="35" t="s">
        <v>6</v>
      </c>
      <c r="D731" s="36"/>
      <c r="E731" s="2">
        <v>492</v>
      </c>
      <c r="F731" s="109" t="s">
        <v>169</v>
      </c>
      <c r="G731" s="109" t="s">
        <v>876</v>
      </c>
      <c r="H731" s="109" t="s">
        <v>441</v>
      </c>
      <c r="I731" s="2">
        <v>2010</v>
      </c>
      <c r="J731" s="37">
        <v>18</v>
      </c>
      <c r="K731" s="37">
        <v>20</v>
      </c>
      <c r="L731" s="38">
        <f t="shared" si="871"/>
        <v>360</v>
      </c>
      <c r="M731" s="39">
        <f t="shared" si="872"/>
        <v>33.457249070631974</v>
      </c>
      <c r="N731" s="38">
        <v>750</v>
      </c>
      <c r="O731" s="2">
        <v>11088</v>
      </c>
      <c r="P731" s="39">
        <f t="shared" si="873"/>
        <v>396066.91449814133</v>
      </c>
      <c r="Q731" s="41">
        <v>0.85</v>
      </c>
      <c r="R731" s="39">
        <v>1</v>
      </c>
      <c r="S731" s="39">
        <f t="shared" si="874"/>
        <v>336656.87732342014</v>
      </c>
      <c r="T731" s="129">
        <v>0.75</v>
      </c>
      <c r="U731" s="39">
        <f t="shared" si="851"/>
        <v>252.49265799256511</v>
      </c>
      <c r="V731" s="2">
        <v>30</v>
      </c>
      <c r="W731" s="2">
        <v>30</v>
      </c>
      <c r="X731" s="2">
        <v>750</v>
      </c>
      <c r="Y731" s="196">
        <f>U731+V731+W731+X731</f>
        <v>1062.492657992565</v>
      </c>
      <c r="Z731" s="38"/>
      <c r="AA731" s="38"/>
      <c r="AB731" s="38"/>
      <c r="AC731" s="38"/>
      <c r="AD731" s="38"/>
      <c r="AE731" s="175"/>
      <c r="AF731" s="182"/>
      <c r="AG731" s="9">
        <f t="shared" si="875"/>
        <v>11838</v>
      </c>
      <c r="AH731" s="13">
        <f>V731+0</f>
        <v>30</v>
      </c>
      <c r="AI731" s="13">
        <f t="shared" si="886"/>
        <v>252.49265799256511</v>
      </c>
      <c r="AJ731" s="9">
        <f t="shared" si="886"/>
        <v>30</v>
      </c>
      <c r="AK731" s="9">
        <f>V731+0</f>
        <v>30</v>
      </c>
      <c r="AL731" s="9">
        <f>X731+0</f>
        <v>750</v>
      </c>
      <c r="AM731" s="13">
        <f t="shared" si="877"/>
        <v>1062.492657992565</v>
      </c>
      <c r="AN731" s="9"/>
      <c r="AO731" s="9"/>
      <c r="AP731" s="9"/>
      <c r="AQ731" s="9"/>
      <c r="AR731" s="9"/>
    </row>
    <row r="732" spans="2:44" ht="75" customHeight="1">
      <c r="B732" s="2">
        <v>544</v>
      </c>
      <c r="C732" s="35" t="s">
        <v>125</v>
      </c>
      <c r="D732" s="36"/>
      <c r="E732" s="2">
        <v>493</v>
      </c>
      <c r="F732" s="109" t="s">
        <v>169</v>
      </c>
      <c r="G732" s="109" t="s">
        <v>877</v>
      </c>
      <c r="H732" s="109" t="s">
        <v>442</v>
      </c>
      <c r="I732" s="2">
        <v>2010</v>
      </c>
      <c r="J732" s="37">
        <v>18</v>
      </c>
      <c r="K732" s="37">
        <v>20</v>
      </c>
      <c r="L732" s="38">
        <f t="shared" si="871"/>
        <v>360</v>
      </c>
      <c r="M732" s="39">
        <f t="shared" si="872"/>
        <v>33.457249070631974</v>
      </c>
      <c r="N732" s="38">
        <v>750</v>
      </c>
      <c r="O732" s="2">
        <v>15708</v>
      </c>
      <c r="P732" s="39">
        <f t="shared" si="873"/>
        <v>550639.40520446107</v>
      </c>
      <c r="Q732" s="41">
        <v>0.9</v>
      </c>
      <c r="R732" s="39">
        <v>1</v>
      </c>
      <c r="S732" s="39">
        <f t="shared" si="874"/>
        <v>495575.46468401497</v>
      </c>
      <c r="T732" s="129">
        <v>0.85</v>
      </c>
      <c r="U732" s="39">
        <f t="shared" si="851"/>
        <v>421.23914498141272</v>
      </c>
      <c r="V732" s="2">
        <v>30</v>
      </c>
      <c r="W732" s="2">
        <v>30</v>
      </c>
      <c r="X732" s="2">
        <v>200</v>
      </c>
      <c r="Y732" s="196">
        <f>U732+V732+W732+X732</f>
        <v>681.23914498141266</v>
      </c>
      <c r="Z732" s="38"/>
      <c r="AA732" s="38"/>
      <c r="AB732" s="38"/>
      <c r="AC732" s="38"/>
      <c r="AD732" s="38"/>
      <c r="AE732" s="175"/>
      <c r="AF732" s="185"/>
      <c r="AG732" s="14">
        <f t="shared" si="875"/>
        <v>16458</v>
      </c>
      <c r="AH732" s="15">
        <f>V732+0</f>
        <v>30</v>
      </c>
      <c r="AI732" s="15">
        <f t="shared" si="886"/>
        <v>421.23914498141272</v>
      </c>
      <c r="AJ732" s="14">
        <f t="shared" si="886"/>
        <v>30</v>
      </c>
      <c r="AK732" s="14">
        <f>V732+0</f>
        <v>30</v>
      </c>
      <c r="AL732" s="14">
        <f>X732+0</f>
        <v>200</v>
      </c>
      <c r="AM732" s="15">
        <f t="shared" si="877"/>
        <v>681.23914498141266</v>
      </c>
      <c r="AN732" s="14"/>
      <c r="AO732" s="14"/>
      <c r="AP732" s="14"/>
      <c r="AQ732" s="14"/>
      <c r="AR732" s="14"/>
    </row>
    <row r="733" spans="2:44" ht="75" customHeight="1">
      <c r="B733" s="2">
        <v>545</v>
      </c>
      <c r="C733" s="35" t="s">
        <v>6</v>
      </c>
      <c r="D733" s="36"/>
      <c r="E733" s="2">
        <v>494</v>
      </c>
      <c r="F733" s="109" t="s">
        <v>169</v>
      </c>
      <c r="G733" s="109" t="s">
        <v>554</v>
      </c>
      <c r="H733" s="109" t="s">
        <v>441</v>
      </c>
      <c r="I733" s="2">
        <v>2010</v>
      </c>
      <c r="J733" s="37">
        <v>18</v>
      </c>
      <c r="K733" s="37">
        <v>20</v>
      </c>
      <c r="L733" s="38">
        <f t="shared" si="871"/>
        <v>360</v>
      </c>
      <c r="M733" s="39">
        <f t="shared" si="872"/>
        <v>33.457249070631974</v>
      </c>
      <c r="N733" s="38">
        <v>750</v>
      </c>
      <c r="O733" s="2">
        <v>11088</v>
      </c>
      <c r="P733" s="39">
        <f t="shared" si="873"/>
        <v>396066.91449814133</v>
      </c>
      <c r="Q733" s="41">
        <v>0.85</v>
      </c>
      <c r="R733" s="39">
        <v>1</v>
      </c>
      <c r="S733" s="39">
        <f t="shared" si="874"/>
        <v>336656.87732342014</v>
      </c>
      <c r="T733" s="129">
        <v>0.75</v>
      </c>
      <c r="U733" s="39">
        <f t="shared" si="851"/>
        <v>252.49265799256511</v>
      </c>
      <c r="V733" s="2">
        <v>30</v>
      </c>
      <c r="W733" s="2">
        <v>30</v>
      </c>
      <c r="X733" s="2">
        <v>200</v>
      </c>
      <c r="Y733" s="196">
        <f>U733+V733+W733+X733</f>
        <v>512.49265799256511</v>
      </c>
      <c r="Z733" s="38"/>
      <c r="AA733" s="38"/>
      <c r="AB733" s="38"/>
      <c r="AC733" s="38"/>
      <c r="AD733" s="38"/>
      <c r="AE733" s="175"/>
      <c r="AF733" s="182"/>
      <c r="AG733" s="9">
        <f t="shared" si="875"/>
        <v>11838</v>
      </c>
      <c r="AH733" s="13">
        <f>V733+0</f>
        <v>30</v>
      </c>
      <c r="AI733" s="13">
        <f t="shared" si="886"/>
        <v>252.49265799256511</v>
      </c>
      <c r="AJ733" s="9">
        <f t="shared" si="886"/>
        <v>30</v>
      </c>
      <c r="AK733" s="9">
        <f>V733+0</f>
        <v>30</v>
      </c>
      <c r="AL733" s="9">
        <f>X733+0</f>
        <v>200</v>
      </c>
      <c r="AM733" s="13">
        <f t="shared" si="877"/>
        <v>512.49265799256511</v>
      </c>
      <c r="AN733" s="9"/>
      <c r="AO733" s="9"/>
      <c r="AP733" s="9"/>
      <c r="AQ733" s="9"/>
      <c r="AR733" s="9"/>
    </row>
    <row r="734" spans="2:44" ht="75" customHeight="1">
      <c r="B734" s="259" t="s">
        <v>915</v>
      </c>
      <c r="C734" s="259"/>
      <c r="D734" s="259"/>
      <c r="E734" s="259"/>
      <c r="F734" s="259"/>
      <c r="G734" s="259"/>
      <c r="H734" s="259"/>
      <c r="I734" s="259"/>
      <c r="J734" s="259"/>
      <c r="K734" s="259"/>
      <c r="L734" s="259"/>
      <c r="M734" s="259"/>
      <c r="N734" s="259"/>
      <c r="O734" s="259"/>
      <c r="P734" s="259"/>
      <c r="Q734" s="259"/>
      <c r="R734" s="259"/>
      <c r="S734" s="259"/>
      <c r="T734" s="129"/>
      <c r="U734" s="39">
        <f>SUM(U729:U733)</f>
        <v>1768.7027509293684</v>
      </c>
      <c r="V734" s="81">
        <f>SUM(V729:V733)</f>
        <v>150</v>
      </c>
      <c r="W734" s="81">
        <f>SUM(W729:W733)</f>
        <v>150</v>
      </c>
      <c r="X734" s="81">
        <f>SUM(X729:X733)</f>
        <v>2650</v>
      </c>
      <c r="Y734" s="196">
        <f>SUM(Y729:Y733)</f>
        <v>4718.7027509293675</v>
      </c>
      <c r="Z734" s="38"/>
      <c r="AA734" s="38"/>
      <c r="AB734" s="38"/>
      <c r="AC734" s="38"/>
      <c r="AD734" s="38"/>
      <c r="AE734" s="175"/>
      <c r="AF734" s="182"/>
      <c r="AG734" s="9"/>
      <c r="AH734" s="13"/>
      <c r="AI734" s="13"/>
      <c r="AJ734" s="9"/>
      <c r="AK734" s="9"/>
      <c r="AL734" s="9"/>
      <c r="AM734" s="13"/>
      <c r="AN734" s="9"/>
      <c r="AO734" s="9"/>
      <c r="AP734" s="9"/>
      <c r="AQ734" s="9"/>
      <c r="AR734" s="9"/>
    </row>
    <row r="735" spans="2:44" ht="75" customHeight="1">
      <c r="B735" s="2">
        <v>546</v>
      </c>
      <c r="C735" s="35" t="s">
        <v>6</v>
      </c>
      <c r="D735" s="36"/>
      <c r="E735" s="2">
        <v>495</v>
      </c>
      <c r="F735" s="109" t="s">
        <v>161</v>
      </c>
      <c r="G735" s="109" t="s">
        <v>1485</v>
      </c>
      <c r="H735" s="109" t="s">
        <v>443</v>
      </c>
      <c r="I735" s="2">
        <v>2010</v>
      </c>
      <c r="J735" s="37">
        <v>18</v>
      </c>
      <c r="K735" s="37">
        <v>20</v>
      </c>
      <c r="L735" s="38">
        <f t="shared" si="871"/>
        <v>360</v>
      </c>
      <c r="M735" s="39">
        <f t="shared" si="872"/>
        <v>33.457249070631974</v>
      </c>
      <c r="N735" s="38">
        <v>750</v>
      </c>
      <c r="O735" s="2">
        <v>11088</v>
      </c>
      <c r="P735" s="39">
        <f t="shared" si="873"/>
        <v>396066.91449814133</v>
      </c>
      <c r="Q735" s="41">
        <v>0.9</v>
      </c>
      <c r="R735" s="39">
        <v>1</v>
      </c>
      <c r="S735" s="39">
        <f t="shared" si="874"/>
        <v>356460.2230483272</v>
      </c>
      <c r="T735" s="129">
        <v>0.75</v>
      </c>
      <c r="U735" s="39">
        <f t="shared" si="851"/>
        <v>267.34516728624538</v>
      </c>
      <c r="V735" s="2">
        <v>30</v>
      </c>
      <c r="W735" s="2">
        <v>30</v>
      </c>
      <c r="X735" s="2">
        <v>200</v>
      </c>
      <c r="Y735" s="196">
        <f>U735+V735+W735+X735</f>
        <v>527.34516728624544</v>
      </c>
      <c r="Z735" s="38"/>
      <c r="AA735" s="38"/>
      <c r="AB735" s="38"/>
      <c r="AC735" s="38"/>
      <c r="AD735" s="38"/>
      <c r="AE735" s="176" t="s">
        <v>1486</v>
      </c>
      <c r="AF735" s="185"/>
      <c r="AG735" s="14">
        <f t="shared" si="875"/>
        <v>11838</v>
      </c>
      <c r="AH735" s="15">
        <f>V735+0</f>
        <v>30</v>
      </c>
      <c r="AI735" s="15">
        <f t="shared" ref="AI735:AJ739" si="887">U735+0</f>
        <v>267.34516728624538</v>
      </c>
      <c r="AJ735" s="14">
        <f t="shared" si="887"/>
        <v>30</v>
      </c>
      <c r="AK735" s="14">
        <f>V735+0</f>
        <v>30</v>
      </c>
      <c r="AL735" s="14">
        <f>X735+0</f>
        <v>200</v>
      </c>
      <c r="AM735" s="15">
        <f t="shared" si="877"/>
        <v>527.34516728624544</v>
      </c>
      <c r="AN735" s="14"/>
      <c r="AO735" s="14"/>
      <c r="AP735" s="14"/>
      <c r="AQ735" s="14"/>
      <c r="AR735" s="14"/>
    </row>
    <row r="736" spans="2:44" ht="75" customHeight="1">
      <c r="B736" s="2">
        <v>547</v>
      </c>
      <c r="C736" s="35" t="s">
        <v>133</v>
      </c>
      <c r="D736" s="36"/>
      <c r="E736" s="2">
        <v>496</v>
      </c>
      <c r="F736" s="109" t="s">
        <v>169</v>
      </c>
      <c r="G736" s="109" t="s">
        <v>878</v>
      </c>
      <c r="H736" s="109" t="s">
        <v>443</v>
      </c>
      <c r="I736" s="2">
        <v>2010</v>
      </c>
      <c r="J736" s="37">
        <v>18</v>
      </c>
      <c r="K736" s="37">
        <v>20</v>
      </c>
      <c r="L736" s="38">
        <f t="shared" si="871"/>
        <v>360</v>
      </c>
      <c r="M736" s="39">
        <f t="shared" si="872"/>
        <v>33.457249070631974</v>
      </c>
      <c r="N736" s="38">
        <v>750</v>
      </c>
      <c r="O736" s="2">
        <v>11088</v>
      </c>
      <c r="P736" s="39">
        <f t="shared" si="873"/>
        <v>396066.91449814133</v>
      </c>
      <c r="Q736" s="41">
        <v>0.9</v>
      </c>
      <c r="R736" s="39">
        <v>1</v>
      </c>
      <c r="S736" s="39">
        <f t="shared" si="874"/>
        <v>356460.2230483272</v>
      </c>
      <c r="T736" s="129">
        <v>0.75</v>
      </c>
      <c r="U736" s="39">
        <f t="shared" si="851"/>
        <v>267.34516728624538</v>
      </c>
      <c r="V736" s="2">
        <v>0</v>
      </c>
      <c r="W736" s="2">
        <v>0</v>
      </c>
      <c r="X736" s="2">
        <v>0</v>
      </c>
      <c r="Y736" s="196">
        <f>U736+V736+W736+X736</f>
        <v>267.34516728624538</v>
      </c>
      <c r="Z736" s="38"/>
      <c r="AA736" s="38"/>
      <c r="AB736" s="38"/>
      <c r="AC736" s="38"/>
      <c r="AD736" s="38"/>
      <c r="AE736" s="175"/>
      <c r="AF736" s="182"/>
      <c r="AG736" s="9">
        <f t="shared" si="875"/>
        <v>11838</v>
      </c>
      <c r="AH736" s="13">
        <f>V736+0</f>
        <v>0</v>
      </c>
      <c r="AI736" s="13">
        <f t="shared" si="887"/>
        <v>267.34516728624538</v>
      </c>
      <c r="AJ736" s="9">
        <f t="shared" si="887"/>
        <v>0</v>
      </c>
      <c r="AK736" s="9">
        <f>V736+0</f>
        <v>0</v>
      </c>
      <c r="AL736" s="9">
        <f>X736+0</f>
        <v>0</v>
      </c>
      <c r="AM736" s="13">
        <f t="shared" si="877"/>
        <v>267.34516728624538</v>
      </c>
      <c r="AN736" s="9"/>
      <c r="AO736" s="9"/>
      <c r="AP736" s="9"/>
      <c r="AQ736" s="9"/>
      <c r="AR736" s="9"/>
    </row>
    <row r="737" spans="2:44" ht="75" customHeight="1">
      <c r="B737" s="2">
        <v>548</v>
      </c>
      <c r="C737" s="35" t="s">
        <v>125</v>
      </c>
      <c r="D737" s="36"/>
      <c r="E737" s="2">
        <v>497</v>
      </c>
      <c r="F737" s="109" t="s">
        <v>169</v>
      </c>
      <c r="G737" s="109" t="s">
        <v>879</v>
      </c>
      <c r="H737" s="109" t="s">
        <v>444</v>
      </c>
      <c r="I737" s="2">
        <v>2010</v>
      </c>
      <c r="J737" s="37">
        <v>18</v>
      </c>
      <c r="K737" s="37">
        <v>20</v>
      </c>
      <c r="L737" s="38">
        <f t="shared" si="871"/>
        <v>360</v>
      </c>
      <c r="M737" s="39">
        <f t="shared" si="872"/>
        <v>33.457249070631974</v>
      </c>
      <c r="N737" s="38">
        <v>750</v>
      </c>
      <c r="O737" s="2">
        <v>15708</v>
      </c>
      <c r="P737" s="39">
        <f t="shared" si="873"/>
        <v>550639.40520446107</v>
      </c>
      <c r="Q737" s="41">
        <v>0.9</v>
      </c>
      <c r="R737" s="39">
        <v>1</v>
      </c>
      <c r="S737" s="39">
        <f t="shared" si="874"/>
        <v>495575.46468401497</v>
      </c>
      <c r="T737" s="129">
        <v>0.85</v>
      </c>
      <c r="U737" s="39">
        <f t="shared" si="851"/>
        <v>421.23914498141272</v>
      </c>
      <c r="V737" s="2">
        <v>30</v>
      </c>
      <c r="W737" s="2">
        <v>30</v>
      </c>
      <c r="X737" s="2">
        <v>200</v>
      </c>
      <c r="Y737" s="196">
        <f>U737+V737+W737+X737</f>
        <v>681.23914498141266</v>
      </c>
      <c r="Z737" s="38"/>
      <c r="AA737" s="38"/>
      <c r="AB737" s="38"/>
      <c r="AC737" s="38"/>
      <c r="AD737" s="38"/>
      <c r="AE737" s="175"/>
      <c r="AF737" s="182"/>
      <c r="AG737" s="9">
        <f t="shared" si="875"/>
        <v>16458</v>
      </c>
      <c r="AH737" s="13">
        <f>V737+0</f>
        <v>30</v>
      </c>
      <c r="AI737" s="13">
        <f t="shared" si="887"/>
        <v>421.23914498141272</v>
      </c>
      <c r="AJ737" s="9">
        <f t="shared" si="887"/>
        <v>30</v>
      </c>
      <c r="AK737" s="9">
        <f>V737+0</f>
        <v>30</v>
      </c>
      <c r="AL737" s="9">
        <f>X737+0</f>
        <v>200</v>
      </c>
      <c r="AM737" s="13">
        <f t="shared" si="877"/>
        <v>681.23914498141266</v>
      </c>
      <c r="AN737" s="9"/>
      <c r="AO737" s="9"/>
      <c r="AP737" s="9"/>
      <c r="AQ737" s="9"/>
      <c r="AR737" s="9"/>
    </row>
    <row r="738" spans="2:44" ht="75" customHeight="1">
      <c r="B738" s="2">
        <v>549</v>
      </c>
      <c r="C738" s="35" t="s">
        <v>125</v>
      </c>
      <c r="D738" s="36"/>
      <c r="E738" s="2">
        <v>498</v>
      </c>
      <c r="F738" s="109" t="s">
        <v>169</v>
      </c>
      <c r="G738" s="109" t="s">
        <v>880</v>
      </c>
      <c r="H738" s="109" t="s">
        <v>444</v>
      </c>
      <c r="I738" s="2">
        <v>2010</v>
      </c>
      <c r="J738" s="37">
        <v>18</v>
      </c>
      <c r="K738" s="37">
        <v>20</v>
      </c>
      <c r="L738" s="38">
        <f t="shared" si="871"/>
        <v>360</v>
      </c>
      <c r="M738" s="39">
        <f t="shared" si="872"/>
        <v>33.457249070631974</v>
      </c>
      <c r="N738" s="38">
        <v>750</v>
      </c>
      <c r="O738" s="2">
        <v>15708</v>
      </c>
      <c r="P738" s="39">
        <f t="shared" si="873"/>
        <v>550639.40520446107</v>
      </c>
      <c r="Q738" s="41">
        <v>0.9</v>
      </c>
      <c r="R738" s="39">
        <v>1</v>
      </c>
      <c r="S738" s="39">
        <f t="shared" si="874"/>
        <v>495575.46468401497</v>
      </c>
      <c r="T738" s="129">
        <v>0.85</v>
      </c>
      <c r="U738" s="39">
        <f t="shared" si="851"/>
        <v>421.23914498141272</v>
      </c>
      <c r="V738" s="2">
        <v>30</v>
      </c>
      <c r="W738" s="2">
        <v>30</v>
      </c>
      <c r="X738" s="2">
        <v>200</v>
      </c>
      <c r="Y738" s="196">
        <f>U738+V738+W738+X738</f>
        <v>681.23914498141266</v>
      </c>
      <c r="Z738" s="38"/>
      <c r="AA738" s="38"/>
      <c r="AB738" s="38"/>
      <c r="AC738" s="38"/>
      <c r="AD738" s="38"/>
      <c r="AE738" s="175"/>
      <c r="AF738" s="185"/>
      <c r="AG738" s="14">
        <f t="shared" si="875"/>
        <v>16458</v>
      </c>
      <c r="AH738" s="15">
        <f>V738+0</f>
        <v>30</v>
      </c>
      <c r="AI738" s="15">
        <f t="shared" si="887"/>
        <v>421.23914498141272</v>
      </c>
      <c r="AJ738" s="14">
        <f t="shared" si="887"/>
        <v>30</v>
      </c>
      <c r="AK738" s="14">
        <f>V738+0</f>
        <v>30</v>
      </c>
      <c r="AL738" s="14">
        <f>X738+0</f>
        <v>200</v>
      </c>
      <c r="AM738" s="15">
        <f t="shared" si="877"/>
        <v>681.23914498141266</v>
      </c>
      <c r="AN738" s="14"/>
      <c r="AO738" s="14"/>
      <c r="AP738" s="14"/>
      <c r="AQ738" s="14"/>
      <c r="AR738" s="14"/>
    </row>
    <row r="739" spans="2:44" ht="75" customHeight="1">
      <c r="B739" s="2">
        <v>550</v>
      </c>
      <c r="C739" s="35" t="s">
        <v>125</v>
      </c>
      <c r="D739" s="36"/>
      <c r="E739" s="2">
        <v>499</v>
      </c>
      <c r="F739" s="109" t="s">
        <v>169</v>
      </c>
      <c r="G739" s="109" t="s">
        <v>881</v>
      </c>
      <c r="H739" s="109" t="s">
        <v>444</v>
      </c>
      <c r="I739" s="2">
        <v>2010</v>
      </c>
      <c r="J739" s="37">
        <v>18</v>
      </c>
      <c r="K739" s="37">
        <v>20</v>
      </c>
      <c r="L739" s="38">
        <f t="shared" si="871"/>
        <v>360</v>
      </c>
      <c r="M739" s="39">
        <f t="shared" si="872"/>
        <v>33.457249070631974</v>
      </c>
      <c r="N739" s="38">
        <v>750</v>
      </c>
      <c r="O739" s="2">
        <v>15708</v>
      </c>
      <c r="P739" s="39">
        <f t="shared" si="873"/>
        <v>550639.40520446107</v>
      </c>
      <c r="Q739" s="41">
        <v>0.9</v>
      </c>
      <c r="R739" s="39">
        <v>1</v>
      </c>
      <c r="S739" s="39">
        <f t="shared" si="874"/>
        <v>495575.46468401497</v>
      </c>
      <c r="T739" s="129">
        <v>0.85</v>
      </c>
      <c r="U739" s="39">
        <f t="shared" si="851"/>
        <v>421.23914498141272</v>
      </c>
      <c r="V739" s="2">
        <v>30</v>
      </c>
      <c r="W739" s="2">
        <v>30</v>
      </c>
      <c r="X739" s="2">
        <v>200</v>
      </c>
      <c r="Y739" s="196">
        <f>U739+V739+W739+X739</f>
        <v>681.23914498141266</v>
      </c>
      <c r="Z739" s="38"/>
      <c r="AA739" s="38"/>
      <c r="AB739" s="38"/>
      <c r="AC739" s="38"/>
      <c r="AD739" s="38"/>
      <c r="AE739" s="175"/>
      <c r="AF739" s="185"/>
      <c r="AG739" s="14">
        <f t="shared" si="875"/>
        <v>16458</v>
      </c>
      <c r="AH739" s="15">
        <f>V739+0</f>
        <v>30</v>
      </c>
      <c r="AI739" s="15">
        <f t="shared" si="887"/>
        <v>421.23914498141272</v>
      </c>
      <c r="AJ739" s="14">
        <f t="shared" si="887"/>
        <v>30</v>
      </c>
      <c r="AK739" s="14">
        <f>V739+0</f>
        <v>30</v>
      </c>
      <c r="AL739" s="14">
        <f>X739+0</f>
        <v>200</v>
      </c>
      <c r="AM739" s="15">
        <f t="shared" si="877"/>
        <v>681.23914498141266</v>
      </c>
      <c r="AN739" s="14"/>
      <c r="AO739" s="14"/>
      <c r="AP739" s="14"/>
      <c r="AQ739" s="14"/>
      <c r="AR739" s="14"/>
    </row>
    <row r="740" spans="2:44" ht="75" customHeight="1">
      <c r="B740" s="259" t="s">
        <v>915</v>
      </c>
      <c r="C740" s="259"/>
      <c r="D740" s="259"/>
      <c r="E740" s="259"/>
      <c r="F740" s="259"/>
      <c r="G740" s="259"/>
      <c r="H740" s="259"/>
      <c r="I740" s="259"/>
      <c r="J740" s="259"/>
      <c r="K740" s="259"/>
      <c r="L740" s="259"/>
      <c r="M740" s="259"/>
      <c r="N740" s="259"/>
      <c r="O740" s="259"/>
      <c r="P740" s="259"/>
      <c r="Q740" s="259"/>
      <c r="R740" s="259"/>
      <c r="S740" s="259"/>
      <c r="T740" s="129"/>
      <c r="U740" s="39">
        <f>SUM(U735:U739)</f>
        <v>1798.4077695167289</v>
      </c>
      <c r="V740" s="81">
        <f>SUM(V735:V739)</f>
        <v>120</v>
      </c>
      <c r="W740" s="81">
        <f>SUM(W735:W739)</f>
        <v>120</v>
      </c>
      <c r="X740" s="81">
        <f>SUM(X735:X739)</f>
        <v>800</v>
      </c>
      <c r="Y740" s="196">
        <f>SUM(Y735:Y739)</f>
        <v>2838.4077695167289</v>
      </c>
      <c r="Z740" s="38"/>
      <c r="AA740" s="38"/>
      <c r="AB740" s="38"/>
      <c r="AC740" s="38"/>
      <c r="AD740" s="38"/>
      <c r="AE740" s="175"/>
      <c r="AF740" s="185"/>
      <c r="AG740" s="14"/>
      <c r="AH740" s="15"/>
      <c r="AI740" s="15">
        <f>तेरीज!D114+0</f>
        <v>1798.4077695167289</v>
      </c>
      <c r="AJ740" s="14"/>
      <c r="AK740" s="14"/>
      <c r="AL740" s="14"/>
      <c r="AM740" s="15"/>
      <c r="AN740" s="14"/>
      <c r="AO740" s="14"/>
      <c r="AP740" s="14"/>
      <c r="AQ740" s="14"/>
      <c r="AR740" s="14"/>
    </row>
    <row r="741" spans="2:44" ht="75" customHeight="1">
      <c r="B741" s="2">
        <v>551</v>
      </c>
      <c r="C741" s="35" t="s">
        <v>125</v>
      </c>
      <c r="D741" s="36"/>
      <c r="E741" s="2">
        <v>500</v>
      </c>
      <c r="F741" s="109" t="s">
        <v>169</v>
      </c>
      <c r="G741" s="109" t="s">
        <v>882</v>
      </c>
      <c r="H741" s="109" t="s">
        <v>445</v>
      </c>
      <c r="I741" s="2">
        <v>2010</v>
      </c>
      <c r="J741" s="37">
        <v>22</v>
      </c>
      <c r="K741" s="37">
        <v>24</v>
      </c>
      <c r="L741" s="38">
        <f t="shared" si="871"/>
        <v>528</v>
      </c>
      <c r="M741" s="39">
        <f t="shared" si="872"/>
        <v>49.070631970260223</v>
      </c>
      <c r="N741" s="38">
        <v>750</v>
      </c>
      <c r="O741" s="2">
        <v>11088</v>
      </c>
      <c r="P741" s="39">
        <f t="shared" si="873"/>
        <v>580898.14126394049</v>
      </c>
      <c r="Q741" s="41">
        <v>0.9</v>
      </c>
      <c r="R741" s="39">
        <v>1</v>
      </c>
      <c r="S741" s="39">
        <f t="shared" si="874"/>
        <v>522808.32713754644</v>
      </c>
      <c r="T741" s="129">
        <v>0.75</v>
      </c>
      <c r="U741" s="39">
        <f t="shared" si="851"/>
        <v>392.10624535315986</v>
      </c>
      <c r="V741" s="2">
        <v>30</v>
      </c>
      <c r="W741" s="2">
        <v>30</v>
      </c>
      <c r="X741" s="2">
        <v>200</v>
      </c>
      <c r="Y741" s="196">
        <f>U741+V741+W741+X741</f>
        <v>652.10624535315992</v>
      </c>
      <c r="Z741" s="38"/>
      <c r="AA741" s="38"/>
      <c r="AB741" s="38"/>
      <c r="AC741" s="38"/>
      <c r="AD741" s="38"/>
      <c r="AE741" s="175"/>
      <c r="AF741" s="182"/>
      <c r="AG741" s="10">
        <f>SUM(N735:O735)</f>
        <v>11838</v>
      </c>
      <c r="AH741" s="16">
        <f>V735+0</f>
        <v>30</v>
      </c>
      <c r="AI741" s="16">
        <f>U735+0</f>
        <v>267.34516728624538</v>
      </c>
      <c r="AJ741" s="10">
        <f>V735+0</f>
        <v>30</v>
      </c>
      <c r="AK741" s="10">
        <f>V735+0</f>
        <v>30</v>
      </c>
      <c r="AL741" s="10">
        <f>X735+0</f>
        <v>200</v>
      </c>
      <c r="AM741" s="16">
        <f>AI735+AJ735+AK735+AL735</f>
        <v>527.34516728624544</v>
      </c>
    </row>
    <row r="742" spans="2:44" ht="75" customHeight="1">
      <c r="B742" s="2">
        <v>552</v>
      </c>
      <c r="C742" s="35" t="s">
        <v>122</v>
      </c>
      <c r="D742" s="36"/>
      <c r="E742" s="2">
        <v>501</v>
      </c>
      <c r="F742" s="109" t="s">
        <v>169</v>
      </c>
      <c r="G742" s="109" t="s">
        <v>883</v>
      </c>
      <c r="H742" s="109" t="s">
        <v>1253</v>
      </c>
      <c r="I742" s="2">
        <v>2022</v>
      </c>
      <c r="J742" s="37">
        <v>20</v>
      </c>
      <c r="K742" s="37">
        <v>21</v>
      </c>
      <c r="L742" s="38">
        <f t="shared" ref="L742:L787" si="888">J742*K742</f>
        <v>420</v>
      </c>
      <c r="M742" s="39">
        <f t="shared" ref="M742:M787" si="889">L742/10.76</f>
        <v>39.033457249070629</v>
      </c>
      <c r="N742" s="38">
        <v>750</v>
      </c>
      <c r="O742" s="2">
        <v>15708</v>
      </c>
      <c r="P742" s="39">
        <f t="shared" ref="P742:P787" si="890">M742*AG742</f>
        <v>642412.63940520445</v>
      </c>
      <c r="Q742" s="41">
        <v>1</v>
      </c>
      <c r="R742" s="39">
        <v>1</v>
      </c>
      <c r="S742" s="39">
        <f t="shared" ref="S742:S787" si="891">M742*AG742*Q742*R742</f>
        <v>642412.63940520445</v>
      </c>
      <c r="T742" s="129">
        <v>0.85</v>
      </c>
      <c r="U742" s="39">
        <f t="shared" si="851"/>
        <v>546.05074349442373</v>
      </c>
      <c r="V742" s="2">
        <v>0</v>
      </c>
      <c r="W742" s="2">
        <v>0</v>
      </c>
      <c r="X742" s="2">
        <v>0</v>
      </c>
      <c r="Y742" s="196">
        <f>U742+V742+W742+X742</f>
        <v>546.05074349442373</v>
      </c>
      <c r="Z742" s="38"/>
      <c r="AA742" s="38"/>
      <c r="AB742" s="38"/>
      <c r="AC742" s="38"/>
      <c r="AD742" s="38"/>
      <c r="AE742" s="175"/>
      <c r="AF742" s="182"/>
      <c r="AG742" s="9">
        <f t="shared" ref="AG742:AG787" si="892">SUM(N742:O742)</f>
        <v>16458</v>
      </c>
      <c r="AH742" s="13">
        <f>V742+0</f>
        <v>0</v>
      </c>
      <c r="AI742" s="13">
        <f t="shared" ref="AI742:AJ745" si="893">U742+0</f>
        <v>546.05074349442373</v>
      </c>
      <c r="AJ742" s="9">
        <f t="shared" si="893"/>
        <v>0</v>
      </c>
      <c r="AK742" s="9">
        <f>V742+0</f>
        <v>0</v>
      </c>
      <c r="AL742" s="9">
        <f>X742+0</f>
        <v>0</v>
      </c>
      <c r="AM742" s="13">
        <f t="shared" ref="AM742:AM787" si="894">AI742+AJ742+AK742+AL742</f>
        <v>546.05074349442373</v>
      </c>
      <c r="AN742" s="9"/>
      <c r="AO742" s="9"/>
      <c r="AP742" s="9"/>
      <c r="AQ742" s="9"/>
      <c r="AR742" s="9"/>
    </row>
    <row r="743" spans="2:44" ht="75" customHeight="1">
      <c r="B743" s="2">
        <v>553</v>
      </c>
      <c r="C743" s="35" t="s">
        <v>1097</v>
      </c>
      <c r="D743" s="36"/>
      <c r="E743" s="2">
        <v>502</v>
      </c>
      <c r="F743" s="109" t="s">
        <v>169</v>
      </c>
      <c r="G743" s="109" t="s">
        <v>884</v>
      </c>
      <c r="H743" s="109" t="s">
        <v>1098</v>
      </c>
      <c r="I743" s="2">
        <v>2020</v>
      </c>
      <c r="J743" s="37">
        <v>20</v>
      </c>
      <c r="K743" s="37">
        <v>21</v>
      </c>
      <c r="L743" s="38">
        <f t="shared" si="888"/>
        <v>420</v>
      </c>
      <c r="M743" s="39">
        <f t="shared" si="889"/>
        <v>39.033457249070629</v>
      </c>
      <c r="N743" s="38">
        <v>750</v>
      </c>
      <c r="O743" s="2">
        <v>15708</v>
      </c>
      <c r="P743" s="39">
        <f t="shared" si="890"/>
        <v>642412.63940520445</v>
      </c>
      <c r="Q743" s="41">
        <v>0.95</v>
      </c>
      <c r="R743" s="39">
        <v>1</v>
      </c>
      <c r="S743" s="39">
        <f t="shared" si="891"/>
        <v>610292.00743494416</v>
      </c>
      <c r="T743" s="129">
        <v>0.85</v>
      </c>
      <c r="U743" s="39">
        <f t="shared" si="851"/>
        <v>518.74820631970249</v>
      </c>
      <c r="V743" s="2">
        <v>0</v>
      </c>
      <c r="W743" s="2">
        <v>0</v>
      </c>
      <c r="X743" s="2">
        <v>0</v>
      </c>
      <c r="Y743" s="196">
        <f>U743+V743+W743+X743</f>
        <v>518.74820631970249</v>
      </c>
      <c r="Z743" s="38"/>
      <c r="AA743" s="38"/>
      <c r="AB743" s="38"/>
      <c r="AC743" s="38"/>
      <c r="AD743" s="38"/>
      <c r="AE743" s="175"/>
      <c r="AF743" s="182"/>
      <c r="AG743" s="9">
        <f t="shared" si="892"/>
        <v>16458</v>
      </c>
      <c r="AH743" s="13">
        <f>V743+0</f>
        <v>0</v>
      </c>
      <c r="AI743" s="13">
        <f t="shared" si="893"/>
        <v>518.74820631970249</v>
      </c>
      <c r="AJ743" s="9">
        <f t="shared" si="893"/>
        <v>0</v>
      </c>
      <c r="AK743" s="9">
        <f>V743+0</f>
        <v>0</v>
      </c>
      <c r="AL743" s="9">
        <f>X743+0</f>
        <v>0</v>
      </c>
      <c r="AM743" s="13">
        <f t="shared" si="894"/>
        <v>518.74820631970249</v>
      </c>
      <c r="AN743" s="9"/>
      <c r="AO743" s="9"/>
      <c r="AP743" s="9"/>
      <c r="AQ743" s="9"/>
      <c r="AR743" s="9"/>
    </row>
    <row r="744" spans="2:44" ht="75" customHeight="1">
      <c r="B744" s="2">
        <v>554</v>
      </c>
      <c r="C744" s="35" t="s">
        <v>134</v>
      </c>
      <c r="D744" s="36"/>
      <c r="E744" s="2">
        <v>503</v>
      </c>
      <c r="F744" s="109" t="s">
        <v>885</v>
      </c>
      <c r="G744" s="109" t="s">
        <v>7</v>
      </c>
      <c r="H744" s="109" t="s">
        <v>446</v>
      </c>
      <c r="I744" s="2">
        <v>2016</v>
      </c>
      <c r="J744" s="37">
        <v>30</v>
      </c>
      <c r="K744" s="37">
        <v>29</v>
      </c>
      <c r="L744" s="38">
        <f t="shared" si="888"/>
        <v>870</v>
      </c>
      <c r="M744" s="39">
        <f t="shared" si="889"/>
        <v>80.85501858736059</v>
      </c>
      <c r="N744" s="38">
        <v>750</v>
      </c>
      <c r="O744" s="2">
        <v>15708</v>
      </c>
      <c r="P744" s="39">
        <f t="shared" si="890"/>
        <v>1330711.8959107806</v>
      </c>
      <c r="Q744" s="41">
        <v>0.95</v>
      </c>
      <c r="R744" s="39">
        <v>1</v>
      </c>
      <c r="S744" s="39">
        <f t="shared" si="891"/>
        <v>1264176.3011152416</v>
      </c>
      <c r="T744" s="129">
        <v>0.85</v>
      </c>
      <c r="U744" s="39">
        <f t="shared" si="851"/>
        <v>1074.5498559479554</v>
      </c>
      <c r="V744" s="2">
        <v>0</v>
      </c>
      <c r="W744" s="2">
        <v>0</v>
      </c>
      <c r="X744" s="2">
        <v>0</v>
      </c>
      <c r="Y744" s="196">
        <f>U744+V744+W744+X744</f>
        <v>1074.5498559479554</v>
      </c>
      <c r="Z744" s="38"/>
      <c r="AA744" s="38"/>
      <c r="AB744" s="38"/>
      <c r="AC744" s="38"/>
      <c r="AD744" s="38"/>
      <c r="AE744" s="175"/>
      <c r="AF744" s="182"/>
      <c r="AG744" s="10">
        <f t="shared" si="892"/>
        <v>16458</v>
      </c>
      <c r="AH744" s="16">
        <f>V744+0</f>
        <v>0</v>
      </c>
      <c r="AI744" s="16">
        <f t="shared" si="893"/>
        <v>1074.5498559479554</v>
      </c>
      <c r="AJ744" s="10">
        <f t="shared" si="893"/>
        <v>0</v>
      </c>
      <c r="AK744" s="10">
        <f>V744+0</f>
        <v>0</v>
      </c>
      <c r="AL744" s="10">
        <f>X744+0</f>
        <v>0</v>
      </c>
      <c r="AM744" s="16">
        <f t="shared" si="894"/>
        <v>1074.5498559479554</v>
      </c>
    </row>
    <row r="745" spans="2:44" ht="75" customHeight="1">
      <c r="B745" s="2">
        <v>555</v>
      </c>
      <c r="C745" s="35" t="s">
        <v>94</v>
      </c>
      <c r="D745" s="36"/>
      <c r="E745" s="2">
        <v>504</v>
      </c>
      <c r="F745" s="109" t="s">
        <v>169</v>
      </c>
      <c r="G745" s="109" t="s">
        <v>567</v>
      </c>
      <c r="H745" s="109" t="s">
        <v>447</v>
      </c>
      <c r="I745" s="2">
        <v>2016</v>
      </c>
      <c r="J745" s="37">
        <v>15</v>
      </c>
      <c r="K745" s="37">
        <v>18</v>
      </c>
      <c r="L745" s="38">
        <f t="shared" si="888"/>
        <v>270</v>
      </c>
      <c r="M745" s="39">
        <f t="shared" si="889"/>
        <v>25.092936802973977</v>
      </c>
      <c r="N745" s="38">
        <v>750</v>
      </c>
      <c r="O745" s="2">
        <v>15708</v>
      </c>
      <c r="P745" s="39">
        <f t="shared" si="890"/>
        <v>412979.55390334572</v>
      </c>
      <c r="Q745" s="41">
        <v>1</v>
      </c>
      <c r="R745" s="39">
        <v>1</v>
      </c>
      <c r="S745" s="39">
        <f t="shared" si="891"/>
        <v>412979.55390334572</v>
      </c>
      <c r="T745" s="129">
        <v>0.85</v>
      </c>
      <c r="U745" s="39">
        <f t="shared" si="851"/>
        <v>351.03262081784385</v>
      </c>
      <c r="V745" s="2">
        <v>0</v>
      </c>
      <c r="W745" s="2">
        <v>0</v>
      </c>
      <c r="X745" s="2">
        <v>0</v>
      </c>
      <c r="Y745" s="196">
        <f>U745+V745+W745+X745</f>
        <v>351.03262081784385</v>
      </c>
      <c r="Z745" s="38"/>
      <c r="AA745" s="38"/>
      <c r="AB745" s="38"/>
      <c r="AC745" s="38"/>
      <c r="AD745" s="38"/>
      <c r="AE745" s="175"/>
      <c r="AF745" s="182"/>
      <c r="AG745" s="9">
        <f t="shared" si="892"/>
        <v>16458</v>
      </c>
      <c r="AH745" s="13">
        <f>V745+0</f>
        <v>0</v>
      </c>
      <c r="AI745" s="13">
        <f t="shared" si="893"/>
        <v>351.03262081784385</v>
      </c>
      <c r="AJ745" s="9">
        <f t="shared" si="893"/>
        <v>0</v>
      </c>
      <c r="AK745" s="9">
        <f>V745+0</f>
        <v>0</v>
      </c>
      <c r="AL745" s="9">
        <f>X745+0</f>
        <v>0</v>
      </c>
      <c r="AM745" s="13">
        <f t="shared" si="894"/>
        <v>351.03262081784385</v>
      </c>
      <c r="AN745" s="9"/>
      <c r="AO745" s="9"/>
      <c r="AP745" s="9"/>
      <c r="AQ745" s="9"/>
      <c r="AR745" s="9"/>
    </row>
    <row r="746" spans="2:44" ht="75" customHeight="1">
      <c r="B746" s="259" t="s">
        <v>915</v>
      </c>
      <c r="C746" s="259"/>
      <c r="D746" s="259"/>
      <c r="E746" s="259"/>
      <c r="F746" s="259"/>
      <c r="G746" s="259"/>
      <c r="H746" s="259"/>
      <c r="I746" s="259"/>
      <c r="J746" s="259"/>
      <c r="K746" s="259"/>
      <c r="L746" s="259"/>
      <c r="M746" s="259"/>
      <c r="N746" s="259"/>
      <c r="O746" s="259"/>
      <c r="P746" s="259"/>
      <c r="Q746" s="259"/>
      <c r="R746" s="259"/>
      <c r="S746" s="259"/>
      <c r="T746" s="129"/>
      <c r="U746" s="39">
        <f>SUM(U741:U745)</f>
        <v>2882.487671933085</v>
      </c>
      <c r="V746" s="81">
        <f>SUM(V741:V745)</f>
        <v>30</v>
      </c>
      <c r="W746" s="81">
        <f>SUM(W741:W745)</f>
        <v>30</v>
      </c>
      <c r="X746" s="81">
        <f>SUM(X741:X745)</f>
        <v>200</v>
      </c>
      <c r="Y746" s="196">
        <f>SUM(Y741:Y745)</f>
        <v>3142.4876719330859</v>
      </c>
      <c r="Z746" s="38"/>
      <c r="AA746" s="38"/>
      <c r="AB746" s="38"/>
      <c r="AC746" s="38"/>
      <c r="AD746" s="38"/>
      <c r="AE746" s="175"/>
      <c r="AF746" s="182"/>
      <c r="AG746" s="9"/>
      <c r="AH746" s="13"/>
      <c r="AI746" s="13">
        <f>तेरीज!D115+0</f>
        <v>2882.487671933085</v>
      </c>
      <c r="AJ746" s="9"/>
      <c r="AK746" s="9"/>
      <c r="AL746" s="9"/>
      <c r="AM746" s="13"/>
      <c r="AN746" s="9"/>
      <c r="AO746" s="9"/>
      <c r="AP746" s="9"/>
      <c r="AQ746" s="9"/>
      <c r="AR746" s="9"/>
    </row>
    <row r="747" spans="2:44" ht="75" customHeight="1">
      <c r="B747" s="2">
        <v>556</v>
      </c>
      <c r="C747" s="35" t="s">
        <v>94</v>
      </c>
      <c r="D747" s="36"/>
      <c r="E747" s="2">
        <v>505</v>
      </c>
      <c r="F747" s="109" t="s">
        <v>169</v>
      </c>
      <c r="G747" s="109" t="s">
        <v>886</v>
      </c>
      <c r="H747" s="109" t="s">
        <v>447</v>
      </c>
      <c r="I747" s="2">
        <v>2016</v>
      </c>
      <c r="J747" s="37">
        <v>18</v>
      </c>
      <c r="K747" s="37">
        <v>24</v>
      </c>
      <c r="L747" s="38">
        <f t="shared" si="888"/>
        <v>432</v>
      </c>
      <c r="M747" s="39">
        <f t="shared" si="889"/>
        <v>40.148698884758367</v>
      </c>
      <c r="N747" s="38">
        <v>750</v>
      </c>
      <c r="O747" s="2">
        <v>15708</v>
      </c>
      <c r="P747" s="39">
        <f t="shared" si="890"/>
        <v>660767.28624535317</v>
      </c>
      <c r="Q747" s="41">
        <v>1</v>
      </c>
      <c r="R747" s="39">
        <v>1</v>
      </c>
      <c r="S747" s="39">
        <f t="shared" si="891"/>
        <v>660767.28624535317</v>
      </c>
      <c r="T747" s="129">
        <v>0.85</v>
      </c>
      <c r="U747" s="39">
        <f t="shared" si="851"/>
        <v>561.65219330855018</v>
      </c>
      <c r="V747" s="2">
        <v>0</v>
      </c>
      <c r="W747" s="2">
        <v>0</v>
      </c>
      <c r="X747" s="2">
        <v>0</v>
      </c>
      <c r="Y747" s="196">
        <f>U747+V747+W747+X747</f>
        <v>561.65219330855018</v>
      </c>
      <c r="Z747" s="38"/>
      <c r="AA747" s="38"/>
      <c r="AB747" s="38"/>
      <c r="AC747" s="38"/>
      <c r="AD747" s="38"/>
      <c r="AE747" s="175"/>
      <c r="AF747" s="182"/>
      <c r="AG747" s="9">
        <f t="shared" si="892"/>
        <v>16458</v>
      </c>
      <c r="AH747" s="13">
        <f>V747+0</f>
        <v>0</v>
      </c>
      <c r="AI747" s="13">
        <f t="shared" ref="AI747:AJ751" si="895">U747+0</f>
        <v>561.65219330855018</v>
      </c>
      <c r="AJ747" s="9">
        <f t="shared" si="895"/>
        <v>0</v>
      </c>
      <c r="AK747" s="9">
        <f>V747+0</f>
        <v>0</v>
      </c>
      <c r="AL747" s="9">
        <f>X747+0</f>
        <v>0</v>
      </c>
      <c r="AM747" s="13">
        <f t="shared" si="894"/>
        <v>561.65219330855018</v>
      </c>
      <c r="AN747" s="9"/>
      <c r="AO747" s="9"/>
      <c r="AP747" s="9"/>
      <c r="AQ747" s="9"/>
      <c r="AR747" s="9"/>
    </row>
    <row r="748" spans="2:44" ht="75" customHeight="1">
      <c r="B748" s="2">
        <v>557</v>
      </c>
      <c r="C748" s="35" t="s">
        <v>135</v>
      </c>
      <c r="D748" s="36"/>
      <c r="E748" s="2">
        <v>506</v>
      </c>
      <c r="F748" s="109" t="s">
        <v>1908</v>
      </c>
      <c r="G748" s="109" t="s">
        <v>1909</v>
      </c>
      <c r="H748" s="109" t="s">
        <v>1747</v>
      </c>
      <c r="I748" s="2">
        <v>2025</v>
      </c>
      <c r="J748" s="37">
        <v>18</v>
      </c>
      <c r="K748" s="37">
        <v>20</v>
      </c>
      <c r="L748" s="38">
        <f t="shared" si="888"/>
        <v>360</v>
      </c>
      <c r="M748" s="39">
        <f t="shared" si="889"/>
        <v>33.457249070631974</v>
      </c>
      <c r="N748" s="38">
        <v>750</v>
      </c>
      <c r="O748" s="2">
        <v>15708</v>
      </c>
      <c r="P748" s="39">
        <f t="shared" si="890"/>
        <v>550639.40520446107</v>
      </c>
      <c r="Q748" s="41">
        <v>1</v>
      </c>
      <c r="R748" s="39">
        <v>1</v>
      </c>
      <c r="S748" s="39">
        <f t="shared" si="891"/>
        <v>550639.40520446107</v>
      </c>
      <c r="T748" s="129">
        <v>0.85</v>
      </c>
      <c r="U748" s="39">
        <f t="shared" si="851"/>
        <v>468.04349442379197</v>
      </c>
      <c r="V748" s="2">
        <v>0</v>
      </c>
      <c r="W748" s="2">
        <v>0</v>
      </c>
      <c r="X748" s="2">
        <v>0</v>
      </c>
      <c r="Y748" s="196">
        <f>U748+V748+W748+X748</f>
        <v>468.04349442379197</v>
      </c>
      <c r="Z748" s="38"/>
      <c r="AA748" s="38"/>
      <c r="AB748" s="38"/>
      <c r="AC748" s="38"/>
      <c r="AD748" s="38"/>
      <c r="AE748" s="175"/>
      <c r="AF748" s="185"/>
      <c r="AG748" s="14">
        <f t="shared" si="892"/>
        <v>16458</v>
      </c>
      <c r="AH748" s="15">
        <f>V748+0</f>
        <v>0</v>
      </c>
      <c r="AI748" s="15">
        <f t="shared" si="895"/>
        <v>468.04349442379197</v>
      </c>
      <c r="AJ748" s="14">
        <f t="shared" si="895"/>
        <v>0</v>
      </c>
      <c r="AK748" s="14">
        <f>V748+0</f>
        <v>0</v>
      </c>
      <c r="AL748" s="14">
        <f>X748+0</f>
        <v>0</v>
      </c>
      <c r="AM748" s="15">
        <f t="shared" si="894"/>
        <v>468.04349442379197</v>
      </c>
      <c r="AN748" s="14"/>
      <c r="AO748" s="14"/>
      <c r="AP748" s="14"/>
      <c r="AQ748" s="14"/>
      <c r="AR748" s="14"/>
    </row>
    <row r="749" spans="2:44" ht="75" customHeight="1">
      <c r="B749" s="2">
        <v>558</v>
      </c>
      <c r="C749" s="35" t="s">
        <v>136</v>
      </c>
      <c r="D749" s="36"/>
      <c r="E749" s="2">
        <v>507</v>
      </c>
      <c r="F749" s="109" t="s">
        <v>887</v>
      </c>
      <c r="G749" s="109" t="s">
        <v>7</v>
      </c>
      <c r="H749" s="109" t="s">
        <v>449</v>
      </c>
      <c r="I749" s="2">
        <v>2017</v>
      </c>
      <c r="J749" s="37">
        <v>60</v>
      </c>
      <c r="K749" s="37">
        <v>25</v>
      </c>
      <c r="L749" s="38">
        <f t="shared" si="888"/>
        <v>1500</v>
      </c>
      <c r="M749" s="39">
        <f t="shared" si="889"/>
        <v>139.40520446096656</v>
      </c>
      <c r="N749" s="38">
        <v>750</v>
      </c>
      <c r="O749" s="2">
        <v>15708</v>
      </c>
      <c r="P749" s="39">
        <f t="shared" si="890"/>
        <v>2294330.8550185878</v>
      </c>
      <c r="Q749" s="41">
        <v>1</v>
      </c>
      <c r="R749" s="39">
        <v>1</v>
      </c>
      <c r="S749" s="39">
        <f t="shared" si="891"/>
        <v>2294330.8550185878</v>
      </c>
      <c r="T749" s="129">
        <v>0.85</v>
      </c>
      <c r="U749" s="39">
        <f t="shared" si="851"/>
        <v>1950.1812267657997</v>
      </c>
      <c r="V749" s="2">
        <v>0</v>
      </c>
      <c r="W749" s="2">
        <v>0</v>
      </c>
      <c r="X749" s="2">
        <v>0</v>
      </c>
      <c r="Y749" s="196">
        <f>U749+V749+W749+X749</f>
        <v>1950.1812267657997</v>
      </c>
      <c r="Z749" s="38"/>
      <c r="AA749" s="38"/>
      <c r="AB749" s="38"/>
      <c r="AC749" s="38"/>
      <c r="AD749" s="38"/>
      <c r="AE749" s="175"/>
      <c r="AF749" s="185"/>
      <c r="AG749" s="14">
        <f t="shared" si="892"/>
        <v>16458</v>
      </c>
      <c r="AH749" s="15">
        <f>V749+0</f>
        <v>0</v>
      </c>
      <c r="AI749" s="15">
        <f t="shared" si="895"/>
        <v>1950.1812267657997</v>
      </c>
      <c r="AJ749" s="14">
        <f t="shared" si="895"/>
        <v>0</v>
      </c>
      <c r="AK749" s="14">
        <f>V749+0</f>
        <v>0</v>
      </c>
      <c r="AL749" s="14">
        <f>X749+0</f>
        <v>0</v>
      </c>
      <c r="AM749" s="15">
        <f t="shared" si="894"/>
        <v>1950.1812267657997</v>
      </c>
      <c r="AN749" s="14"/>
      <c r="AO749" s="14"/>
      <c r="AP749" s="14"/>
      <c r="AQ749" s="14"/>
      <c r="AR749" s="14"/>
    </row>
    <row r="750" spans="2:44" ht="75" customHeight="1">
      <c r="B750" s="2">
        <v>559</v>
      </c>
      <c r="C750" s="35" t="s">
        <v>125</v>
      </c>
      <c r="D750" s="36"/>
      <c r="E750" s="2">
        <v>508</v>
      </c>
      <c r="F750" s="109" t="s">
        <v>169</v>
      </c>
      <c r="G750" s="109" t="s">
        <v>888</v>
      </c>
      <c r="H750" s="109" t="s">
        <v>450</v>
      </c>
      <c r="I750" s="2">
        <v>2010</v>
      </c>
      <c r="J750" s="37">
        <v>18</v>
      </c>
      <c r="K750" s="37">
        <v>20</v>
      </c>
      <c r="L750" s="38">
        <f t="shared" si="888"/>
        <v>360</v>
      </c>
      <c r="M750" s="39">
        <f t="shared" si="889"/>
        <v>33.457249070631974</v>
      </c>
      <c r="N750" s="38">
        <v>750</v>
      </c>
      <c r="O750" s="2">
        <v>11088</v>
      </c>
      <c r="P750" s="39">
        <f t="shared" si="890"/>
        <v>396066.91449814133</v>
      </c>
      <c r="Q750" s="41">
        <v>0.95</v>
      </c>
      <c r="R750" s="39">
        <v>1</v>
      </c>
      <c r="S750" s="39">
        <f t="shared" si="891"/>
        <v>376263.56877323426</v>
      </c>
      <c r="T750" s="129">
        <v>0.75</v>
      </c>
      <c r="U750" s="39">
        <f t="shared" si="851"/>
        <v>282.19767657992571</v>
      </c>
      <c r="V750" s="2">
        <v>30</v>
      </c>
      <c r="W750" s="2">
        <v>30</v>
      </c>
      <c r="X750" s="2">
        <v>200</v>
      </c>
      <c r="Y750" s="196">
        <f>U750+V750+W750+X750</f>
        <v>542.19767657992566</v>
      </c>
      <c r="Z750" s="38"/>
      <c r="AA750" s="38"/>
      <c r="AB750" s="38"/>
      <c r="AC750" s="38"/>
      <c r="AD750" s="38"/>
      <c r="AE750" s="175"/>
      <c r="AF750" s="182"/>
      <c r="AG750" s="9">
        <f t="shared" si="892"/>
        <v>11838</v>
      </c>
      <c r="AH750" s="13">
        <f>V750+0</f>
        <v>30</v>
      </c>
      <c r="AI750" s="13">
        <f t="shared" si="895"/>
        <v>282.19767657992571</v>
      </c>
      <c r="AJ750" s="9">
        <f t="shared" si="895"/>
        <v>30</v>
      </c>
      <c r="AK750" s="9">
        <f>V750+0</f>
        <v>30</v>
      </c>
      <c r="AL750" s="9">
        <f>X750+0</f>
        <v>200</v>
      </c>
      <c r="AM750" s="13">
        <f t="shared" si="894"/>
        <v>542.19767657992566</v>
      </c>
      <c r="AN750" s="9"/>
      <c r="AO750" s="9"/>
      <c r="AP750" s="9"/>
      <c r="AQ750" s="9"/>
      <c r="AR750" s="9"/>
    </row>
    <row r="751" spans="2:44" ht="75" customHeight="1">
      <c r="B751" s="2">
        <v>560</v>
      </c>
      <c r="C751" s="35" t="s">
        <v>6</v>
      </c>
      <c r="D751" s="36"/>
      <c r="E751" s="2">
        <v>509</v>
      </c>
      <c r="F751" s="109" t="s">
        <v>169</v>
      </c>
      <c r="G751" s="109" t="s">
        <v>1779</v>
      </c>
      <c r="H751" s="109" t="s">
        <v>451</v>
      </c>
      <c r="I751" s="2">
        <v>2010</v>
      </c>
      <c r="J751" s="37">
        <v>18</v>
      </c>
      <c r="K751" s="37">
        <v>20</v>
      </c>
      <c r="L751" s="38">
        <f t="shared" si="888"/>
        <v>360</v>
      </c>
      <c r="M751" s="39">
        <f t="shared" si="889"/>
        <v>33.457249070631974</v>
      </c>
      <c r="N751" s="38">
        <v>750</v>
      </c>
      <c r="O751" s="2">
        <v>15708</v>
      </c>
      <c r="P751" s="39">
        <f t="shared" si="890"/>
        <v>550639.40520446107</v>
      </c>
      <c r="Q751" s="41">
        <v>0.9</v>
      </c>
      <c r="R751" s="39">
        <v>1</v>
      </c>
      <c r="S751" s="39">
        <f t="shared" si="891"/>
        <v>495575.46468401497</v>
      </c>
      <c r="T751" s="129">
        <v>0.85</v>
      </c>
      <c r="U751" s="39">
        <f t="shared" si="851"/>
        <v>421.23914498141272</v>
      </c>
      <c r="V751" s="2">
        <v>30</v>
      </c>
      <c r="W751" s="2">
        <v>30</v>
      </c>
      <c r="X751" s="2">
        <v>750</v>
      </c>
      <c r="Y751" s="196">
        <f>U751+V751+W751+X751</f>
        <v>1231.2391449814127</v>
      </c>
      <c r="Z751" s="38"/>
      <c r="AA751" s="38"/>
      <c r="AB751" s="38"/>
      <c r="AC751" s="38"/>
      <c r="AD751" s="38"/>
      <c r="AE751" s="176" t="s">
        <v>1780</v>
      </c>
      <c r="AF751" s="182"/>
      <c r="AG751" s="9">
        <f t="shared" si="892"/>
        <v>16458</v>
      </c>
      <c r="AH751" s="13">
        <f>V751+0</f>
        <v>30</v>
      </c>
      <c r="AI751" s="13">
        <f t="shared" si="895"/>
        <v>421.23914498141272</v>
      </c>
      <c r="AJ751" s="9">
        <f t="shared" si="895"/>
        <v>30</v>
      </c>
      <c r="AK751" s="9">
        <f>V751+0</f>
        <v>30</v>
      </c>
      <c r="AL751" s="9">
        <f>X751+0</f>
        <v>750</v>
      </c>
      <c r="AM751" s="13">
        <f t="shared" si="894"/>
        <v>1231.2391449814127</v>
      </c>
      <c r="AN751" s="9"/>
      <c r="AO751" s="9"/>
      <c r="AP751" s="9"/>
      <c r="AQ751" s="9"/>
      <c r="AR751" s="9"/>
    </row>
    <row r="752" spans="2:44" ht="75" customHeight="1">
      <c r="B752" s="259" t="s">
        <v>915</v>
      </c>
      <c r="C752" s="259"/>
      <c r="D752" s="259"/>
      <c r="E752" s="259"/>
      <c r="F752" s="259"/>
      <c r="G752" s="259"/>
      <c r="H752" s="259"/>
      <c r="I752" s="259"/>
      <c r="J752" s="259"/>
      <c r="K752" s="259"/>
      <c r="L752" s="259"/>
      <c r="M752" s="259"/>
      <c r="N752" s="259"/>
      <c r="O752" s="259"/>
      <c r="P752" s="259"/>
      <c r="Q752" s="259"/>
      <c r="R752" s="259"/>
      <c r="S752" s="259"/>
      <c r="T752" s="129"/>
      <c r="U752" s="39">
        <f>SUM(U747:U751)</f>
        <v>3683.3137360594801</v>
      </c>
      <c r="V752" s="81">
        <f>SUM(V747:V751)</f>
        <v>60</v>
      </c>
      <c r="W752" s="81">
        <f>SUM(W747:W751)</f>
        <v>60</v>
      </c>
      <c r="X752" s="81">
        <f>SUM(X747:X751)</f>
        <v>950</v>
      </c>
      <c r="Y752" s="196">
        <f>SUM(Y747:Y751)</f>
        <v>4753.3137360594792</v>
      </c>
      <c r="Z752" s="38"/>
      <c r="AA752" s="38"/>
      <c r="AB752" s="38"/>
      <c r="AC752" s="38"/>
      <c r="AD752" s="38"/>
      <c r="AE752" s="175"/>
      <c r="AF752" s="182"/>
      <c r="AG752" s="9"/>
      <c r="AH752" s="13"/>
      <c r="AI752" s="13">
        <f>तेरीज!D116+0</f>
        <v>3683.3137360594801</v>
      </c>
      <c r="AJ752" s="9"/>
      <c r="AK752" s="9"/>
      <c r="AL752" s="9"/>
      <c r="AM752" s="13"/>
      <c r="AN752" s="9"/>
      <c r="AO752" s="9"/>
      <c r="AP752" s="9"/>
      <c r="AQ752" s="9"/>
      <c r="AR752" s="9"/>
    </row>
    <row r="753" spans="2:44" ht="75" customHeight="1">
      <c r="B753" s="2">
        <v>561</v>
      </c>
      <c r="C753" s="35" t="s">
        <v>137</v>
      </c>
      <c r="D753" s="36"/>
      <c r="E753" s="2">
        <v>510</v>
      </c>
      <c r="F753" s="109" t="s">
        <v>889</v>
      </c>
      <c r="G753" s="109" t="s">
        <v>7</v>
      </c>
      <c r="H753" s="109" t="s">
        <v>452</v>
      </c>
      <c r="I753" s="2">
        <v>2017</v>
      </c>
      <c r="J753" s="37">
        <v>15</v>
      </c>
      <c r="K753" s="37">
        <v>20</v>
      </c>
      <c r="L753" s="38">
        <f t="shared" si="888"/>
        <v>300</v>
      </c>
      <c r="M753" s="39">
        <f t="shared" si="889"/>
        <v>27.881040892193308</v>
      </c>
      <c r="N753" s="38">
        <v>750</v>
      </c>
      <c r="O753" s="2">
        <v>11088</v>
      </c>
      <c r="P753" s="39">
        <f t="shared" si="890"/>
        <v>330055.76208178437</v>
      </c>
      <c r="Q753" s="41">
        <v>0.95</v>
      </c>
      <c r="R753" s="39">
        <v>1</v>
      </c>
      <c r="S753" s="39">
        <f t="shared" si="891"/>
        <v>313552.97397769516</v>
      </c>
      <c r="T753" s="129">
        <v>0.75</v>
      </c>
      <c r="U753" s="39">
        <f t="shared" si="851"/>
        <v>235.16473048327137</v>
      </c>
      <c r="V753" s="2">
        <v>0</v>
      </c>
      <c r="W753" s="2">
        <v>0</v>
      </c>
      <c r="X753" s="2">
        <v>0</v>
      </c>
      <c r="Y753" s="196">
        <f>U753+V753+W753+X753</f>
        <v>235.16473048327137</v>
      </c>
      <c r="Z753" s="38"/>
      <c r="AA753" s="38"/>
      <c r="AB753" s="38"/>
      <c r="AC753" s="38"/>
      <c r="AD753" s="38"/>
      <c r="AE753" s="175"/>
      <c r="AF753" s="185"/>
      <c r="AG753" s="14">
        <f t="shared" si="892"/>
        <v>11838</v>
      </c>
      <c r="AH753" s="15">
        <f>V753+0</f>
        <v>0</v>
      </c>
      <c r="AI753" s="15">
        <f t="shared" ref="AI753:AJ757" si="896">U753+0</f>
        <v>235.16473048327137</v>
      </c>
      <c r="AJ753" s="14">
        <f t="shared" si="896"/>
        <v>0</v>
      </c>
      <c r="AK753" s="14">
        <f>V753+0</f>
        <v>0</v>
      </c>
      <c r="AL753" s="14">
        <f>X753+0</f>
        <v>0</v>
      </c>
      <c r="AM753" s="15">
        <f t="shared" si="894"/>
        <v>235.16473048327137</v>
      </c>
      <c r="AN753" s="14"/>
      <c r="AO753" s="14"/>
      <c r="AP753" s="14"/>
      <c r="AQ753" s="14"/>
      <c r="AR753" s="14"/>
    </row>
    <row r="754" spans="2:44" ht="75" customHeight="1">
      <c r="B754" s="2">
        <v>562</v>
      </c>
      <c r="C754" s="35" t="s">
        <v>6</v>
      </c>
      <c r="D754" s="36"/>
      <c r="E754" s="2">
        <v>511</v>
      </c>
      <c r="F754" s="109" t="s">
        <v>169</v>
      </c>
      <c r="G754" s="109" t="s">
        <v>890</v>
      </c>
      <c r="H754" s="109" t="s">
        <v>450</v>
      </c>
      <c r="I754" s="2">
        <v>2010</v>
      </c>
      <c r="J754" s="37">
        <v>18</v>
      </c>
      <c r="K754" s="37">
        <v>20</v>
      </c>
      <c r="L754" s="38">
        <f t="shared" si="888"/>
        <v>360</v>
      </c>
      <c r="M754" s="39">
        <f t="shared" si="889"/>
        <v>33.457249070631974</v>
      </c>
      <c r="N754" s="38">
        <v>750</v>
      </c>
      <c r="O754" s="2">
        <v>11088</v>
      </c>
      <c r="P754" s="39">
        <f t="shared" si="890"/>
        <v>396066.91449814133</v>
      </c>
      <c r="Q754" s="41">
        <v>0.9</v>
      </c>
      <c r="R754" s="39">
        <v>1</v>
      </c>
      <c r="S754" s="39">
        <f t="shared" si="891"/>
        <v>356460.2230483272</v>
      </c>
      <c r="T754" s="129">
        <v>0.75</v>
      </c>
      <c r="U754" s="39">
        <f t="shared" si="851"/>
        <v>267.34516728624538</v>
      </c>
      <c r="V754" s="2">
        <v>30</v>
      </c>
      <c r="W754" s="2">
        <v>30</v>
      </c>
      <c r="X754" s="2">
        <v>0</v>
      </c>
      <c r="Y754" s="196">
        <f>U754+V754+W754+X754</f>
        <v>327.34516728624538</v>
      </c>
      <c r="Z754" s="38"/>
      <c r="AA754" s="38"/>
      <c r="AB754" s="38"/>
      <c r="AC754" s="38"/>
      <c r="AD754" s="38"/>
      <c r="AE754" s="175"/>
      <c r="AF754" s="182"/>
      <c r="AG754" s="9">
        <f t="shared" si="892"/>
        <v>11838</v>
      </c>
      <c r="AH754" s="13">
        <f>V754+0</f>
        <v>30</v>
      </c>
      <c r="AI754" s="13">
        <f t="shared" si="896"/>
        <v>267.34516728624538</v>
      </c>
      <c r="AJ754" s="9">
        <f t="shared" si="896"/>
        <v>30</v>
      </c>
      <c r="AK754" s="9">
        <f>V754+0</f>
        <v>30</v>
      </c>
      <c r="AL754" s="9">
        <f>X754+0</f>
        <v>0</v>
      </c>
      <c r="AM754" s="13">
        <f t="shared" si="894"/>
        <v>327.34516728624538</v>
      </c>
      <c r="AN754" s="9"/>
      <c r="AO754" s="9"/>
      <c r="AP754" s="9"/>
      <c r="AQ754" s="9"/>
      <c r="AR754" s="9"/>
    </row>
    <row r="755" spans="2:44" ht="75" customHeight="1">
      <c r="B755" s="2">
        <v>563</v>
      </c>
      <c r="C755" s="35" t="s">
        <v>94</v>
      </c>
      <c r="D755" s="36"/>
      <c r="E755" s="2">
        <v>512</v>
      </c>
      <c r="F755" s="109" t="s">
        <v>891</v>
      </c>
      <c r="G755" s="109" t="s">
        <v>7</v>
      </c>
      <c r="H755" s="109" t="s">
        <v>448</v>
      </c>
      <c r="I755" s="2">
        <v>2016</v>
      </c>
      <c r="J755" s="37">
        <v>18</v>
      </c>
      <c r="K755" s="37">
        <v>20</v>
      </c>
      <c r="L755" s="38">
        <f t="shared" si="888"/>
        <v>360</v>
      </c>
      <c r="M755" s="39">
        <f t="shared" si="889"/>
        <v>33.457249070631974</v>
      </c>
      <c r="N755" s="38">
        <v>750</v>
      </c>
      <c r="O755" s="2">
        <v>11088</v>
      </c>
      <c r="P755" s="39">
        <f t="shared" si="890"/>
        <v>396066.91449814133</v>
      </c>
      <c r="Q755" s="41">
        <v>0.95</v>
      </c>
      <c r="R755" s="39">
        <v>1</v>
      </c>
      <c r="S755" s="39">
        <f t="shared" si="891"/>
        <v>376263.56877323426</v>
      </c>
      <c r="T755" s="129">
        <v>0.75</v>
      </c>
      <c r="U755" s="39">
        <f t="shared" si="851"/>
        <v>282.19767657992571</v>
      </c>
      <c r="V755" s="2">
        <v>0</v>
      </c>
      <c r="W755" s="2">
        <v>0</v>
      </c>
      <c r="X755" s="2">
        <v>0</v>
      </c>
      <c r="Y755" s="196">
        <f>U755+V755+W755+X755</f>
        <v>282.19767657992571</v>
      </c>
      <c r="Z755" s="38"/>
      <c r="AA755" s="38"/>
      <c r="AB755" s="38"/>
      <c r="AC755" s="38"/>
      <c r="AD755" s="38"/>
      <c r="AE755" s="175"/>
      <c r="AF755" s="185"/>
      <c r="AG755" s="14">
        <f t="shared" si="892"/>
        <v>11838</v>
      </c>
      <c r="AH755" s="15">
        <f>V755+0</f>
        <v>0</v>
      </c>
      <c r="AI755" s="15">
        <f t="shared" si="896"/>
        <v>282.19767657992571</v>
      </c>
      <c r="AJ755" s="14">
        <f t="shared" si="896"/>
        <v>0</v>
      </c>
      <c r="AK755" s="14">
        <f>V755+0</f>
        <v>0</v>
      </c>
      <c r="AL755" s="14">
        <f>X755+0</f>
        <v>0</v>
      </c>
      <c r="AM755" s="15">
        <f t="shared" si="894"/>
        <v>282.19767657992571</v>
      </c>
      <c r="AN755" s="14"/>
      <c r="AO755" s="14"/>
      <c r="AP755" s="14"/>
      <c r="AQ755" s="14"/>
      <c r="AR755" s="14"/>
    </row>
    <row r="756" spans="2:44" ht="75" customHeight="1">
      <c r="B756" s="2">
        <v>564</v>
      </c>
      <c r="C756" s="35" t="s">
        <v>138</v>
      </c>
      <c r="D756" s="36"/>
      <c r="E756" s="2">
        <v>513</v>
      </c>
      <c r="F756" s="109" t="s">
        <v>1944</v>
      </c>
      <c r="G756" s="109" t="s">
        <v>1945</v>
      </c>
      <c r="H756" s="109" t="s">
        <v>1946</v>
      </c>
      <c r="I756" s="2">
        <v>2026</v>
      </c>
      <c r="J756" s="37">
        <v>26</v>
      </c>
      <c r="K756" s="37">
        <v>26</v>
      </c>
      <c r="L756" s="38">
        <f t="shared" si="888"/>
        <v>676</v>
      </c>
      <c r="M756" s="39">
        <f t="shared" si="889"/>
        <v>62.825278810408925</v>
      </c>
      <c r="N756" s="38">
        <v>750</v>
      </c>
      <c r="O756" s="2">
        <v>15708</v>
      </c>
      <c r="P756" s="39">
        <f t="shared" si="890"/>
        <v>1033978.4386617101</v>
      </c>
      <c r="Q756" s="41">
        <v>1</v>
      </c>
      <c r="R756" s="39">
        <v>1</v>
      </c>
      <c r="S756" s="39">
        <f t="shared" si="891"/>
        <v>1033978.4386617101</v>
      </c>
      <c r="T756" s="129">
        <v>0.85</v>
      </c>
      <c r="U756" s="39">
        <f t="shared" si="851"/>
        <v>878.88167286245346</v>
      </c>
      <c r="V756" s="2">
        <v>0</v>
      </c>
      <c r="W756" s="2">
        <v>0</v>
      </c>
      <c r="X756" s="2">
        <v>0</v>
      </c>
      <c r="Y756" s="196">
        <f>U756+V756+W756+X756</f>
        <v>878.88167286245346</v>
      </c>
      <c r="Z756" s="38"/>
      <c r="AA756" s="38"/>
      <c r="AB756" s="38"/>
      <c r="AC756" s="38"/>
      <c r="AD756" s="38"/>
      <c r="AE756" s="175"/>
      <c r="AF756" s="182"/>
      <c r="AG756" s="10">
        <f t="shared" si="892"/>
        <v>16458</v>
      </c>
      <c r="AH756" s="16">
        <f>V756+0</f>
        <v>0</v>
      </c>
      <c r="AI756" s="16">
        <f t="shared" si="896"/>
        <v>878.88167286245346</v>
      </c>
      <c r="AJ756" s="10">
        <f t="shared" si="896"/>
        <v>0</v>
      </c>
      <c r="AK756" s="10">
        <f>V756+0</f>
        <v>0</v>
      </c>
      <c r="AL756" s="10">
        <f>X756+0</f>
        <v>0</v>
      </c>
      <c r="AM756" s="16">
        <f t="shared" si="894"/>
        <v>878.88167286245346</v>
      </c>
    </row>
    <row r="757" spans="2:44" ht="75" customHeight="1">
      <c r="B757" s="2">
        <v>565</v>
      </c>
      <c r="C757" s="35" t="s">
        <v>139</v>
      </c>
      <c r="D757" s="36"/>
      <c r="E757" s="36" t="s">
        <v>1242</v>
      </c>
      <c r="F757" s="109" t="s">
        <v>169</v>
      </c>
      <c r="G757" s="109" t="s">
        <v>1244</v>
      </c>
      <c r="H757" s="109" t="s">
        <v>453</v>
      </c>
      <c r="I757" s="2">
        <v>2022</v>
      </c>
      <c r="J757" s="37">
        <v>25</v>
      </c>
      <c r="K757" s="37">
        <v>33</v>
      </c>
      <c r="L757" s="38">
        <f t="shared" si="888"/>
        <v>825</v>
      </c>
      <c r="M757" s="39">
        <f t="shared" si="889"/>
        <v>76.672862453531593</v>
      </c>
      <c r="N757" s="38">
        <v>750</v>
      </c>
      <c r="O757" s="2">
        <v>15708</v>
      </c>
      <c r="P757" s="114">
        <f t="shared" si="890"/>
        <v>1261881.9702602229</v>
      </c>
      <c r="Q757" s="41">
        <v>1</v>
      </c>
      <c r="R757" s="105">
        <v>1</v>
      </c>
      <c r="S757" s="114">
        <f t="shared" si="891"/>
        <v>1261881.9702602229</v>
      </c>
      <c r="T757" s="129">
        <v>0.85</v>
      </c>
      <c r="U757" s="39">
        <f t="shared" si="851"/>
        <v>1072.5996747211896</v>
      </c>
      <c r="V757" s="2">
        <v>0</v>
      </c>
      <c r="W757" s="2">
        <v>0</v>
      </c>
      <c r="X757" s="2">
        <v>0</v>
      </c>
      <c r="Y757" s="196">
        <f>U757+V757+W757+X757</f>
        <v>1072.5996747211896</v>
      </c>
      <c r="Z757" s="38"/>
      <c r="AA757" s="38"/>
      <c r="AB757" s="38"/>
      <c r="AC757" s="38"/>
      <c r="AD757" s="38"/>
      <c r="AE757" s="175"/>
      <c r="AF757" s="182"/>
      <c r="AG757" s="10">
        <f t="shared" si="892"/>
        <v>16458</v>
      </c>
      <c r="AH757" s="16">
        <f>V757+0</f>
        <v>0</v>
      </c>
      <c r="AI757" s="16">
        <f t="shared" si="896"/>
        <v>1072.5996747211896</v>
      </c>
      <c r="AJ757" s="10">
        <f t="shared" si="896"/>
        <v>0</v>
      </c>
      <c r="AK757" s="10">
        <f>V757+0</f>
        <v>0</v>
      </c>
      <c r="AL757" s="10">
        <f>X757+0</f>
        <v>0</v>
      </c>
      <c r="AM757" s="16">
        <f t="shared" si="894"/>
        <v>1072.5996747211896</v>
      </c>
    </row>
    <row r="758" spans="2:44" ht="75" customHeight="1">
      <c r="B758" s="259" t="s">
        <v>915</v>
      </c>
      <c r="C758" s="259"/>
      <c r="D758" s="259"/>
      <c r="E758" s="259"/>
      <c r="F758" s="259"/>
      <c r="G758" s="259"/>
      <c r="H758" s="259"/>
      <c r="I758" s="259"/>
      <c r="J758" s="259"/>
      <c r="K758" s="259"/>
      <c r="L758" s="259"/>
      <c r="M758" s="259"/>
      <c r="N758" s="259"/>
      <c r="O758" s="259"/>
      <c r="P758" s="259"/>
      <c r="Q758" s="259"/>
      <c r="R758" s="259"/>
      <c r="S758" s="259"/>
      <c r="T758" s="129"/>
      <c r="U758" s="39">
        <f>SUM(U753:U757)</f>
        <v>2736.1889219330851</v>
      </c>
      <c r="V758" s="81">
        <f>SUM(V753:V757)</f>
        <v>30</v>
      </c>
      <c r="W758" s="81">
        <f>SUM(W753:W757)</f>
        <v>30</v>
      </c>
      <c r="X758" s="81">
        <f>SUM(X753:X757)</f>
        <v>0</v>
      </c>
      <c r="Y758" s="196">
        <f>SUM(Y753:Y757)</f>
        <v>2796.1889219330851</v>
      </c>
      <c r="Z758" s="38"/>
      <c r="AA758" s="38"/>
      <c r="AB758" s="38"/>
      <c r="AC758" s="38"/>
      <c r="AD758" s="38"/>
      <c r="AE758" s="175"/>
      <c r="AF758" s="182"/>
      <c r="AG758" s="10"/>
      <c r="AH758" s="16"/>
      <c r="AI758" s="16"/>
      <c r="AJ758" s="10"/>
      <c r="AK758" s="10"/>
      <c r="AL758" s="10"/>
      <c r="AM758" s="16"/>
    </row>
    <row r="759" spans="2:44" ht="75" customHeight="1">
      <c r="B759" s="2">
        <v>566</v>
      </c>
      <c r="C759" s="35" t="s">
        <v>139</v>
      </c>
      <c r="D759" s="36"/>
      <c r="E759" s="36" t="s">
        <v>1243</v>
      </c>
      <c r="F759" s="109" t="s">
        <v>169</v>
      </c>
      <c r="G759" s="109" t="s">
        <v>1245</v>
      </c>
      <c r="H759" s="109" t="s">
        <v>453</v>
      </c>
      <c r="I759" s="2">
        <v>2022</v>
      </c>
      <c r="J759" s="37">
        <v>25</v>
      </c>
      <c r="K759" s="37">
        <v>33</v>
      </c>
      <c r="L759" s="38">
        <f t="shared" ref="L759" si="897">J759*K759</f>
        <v>825</v>
      </c>
      <c r="M759" s="39">
        <f t="shared" ref="M759" si="898">L759/10.76</f>
        <v>76.672862453531593</v>
      </c>
      <c r="N759" s="38">
        <v>750</v>
      </c>
      <c r="O759" s="2">
        <v>15708</v>
      </c>
      <c r="P759" s="114">
        <f t="shared" ref="P759" si="899">M759*AG759</f>
        <v>1261881.9702602229</v>
      </c>
      <c r="Q759" s="41">
        <v>1</v>
      </c>
      <c r="R759" s="105">
        <v>1</v>
      </c>
      <c r="S759" s="114">
        <f t="shared" ref="S759" si="900">M759*AG759*Q759*R759</f>
        <v>1261881.9702602229</v>
      </c>
      <c r="T759" s="129">
        <v>0.85</v>
      </c>
      <c r="U759" s="39">
        <f t="shared" ref="U759" si="901">S759/1000*T759</f>
        <v>1072.5996747211896</v>
      </c>
      <c r="V759" s="2">
        <v>0</v>
      </c>
      <c r="W759" s="2">
        <v>0</v>
      </c>
      <c r="X759" s="2">
        <v>0</v>
      </c>
      <c r="Y759" s="196">
        <f t="shared" ref="Y759" si="902">U759+V759+W759+X759</f>
        <v>1072.5996747211896</v>
      </c>
      <c r="Z759" s="38"/>
      <c r="AA759" s="38"/>
      <c r="AB759" s="38"/>
      <c r="AC759" s="38"/>
      <c r="AD759" s="38"/>
      <c r="AE759" s="175"/>
      <c r="AF759" s="182"/>
      <c r="AG759" s="10">
        <f t="shared" ref="AG759" si="903">SUM(N759:O759)</f>
        <v>16458</v>
      </c>
      <c r="AH759" s="16">
        <f t="shared" ref="AH759" si="904">V759+0</f>
        <v>0</v>
      </c>
      <c r="AI759" s="16">
        <f t="shared" ref="AI759" si="905">U759+0</f>
        <v>1072.5996747211896</v>
      </c>
      <c r="AJ759" s="10">
        <f t="shared" ref="AJ759" si="906">V759+0</f>
        <v>0</v>
      </c>
      <c r="AK759" s="10">
        <f t="shared" ref="AK759" si="907">V759+0</f>
        <v>0</v>
      </c>
      <c r="AL759" s="10">
        <f t="shared" ref="AL759" si="908">X759+0</f>
        <v>0</v>
      </c>
      <c r="AM759" s="16">
        <f t="shared" ref="AM759" si="909">AI759+AJ759+AK759+AL759</f>
        <v>1072.5996747211896</v>
      </c>
    </row>
    <row r="760" spans="2:44" ht="75" customHeight="1">
      <c r="B760" s="2">
        <v>567</v>
      </c>
      <c r="C760" s="35" t="s">
        <v>140</v>
      </c>
      <c r="D760" s="36"/>
      <c r="E760" s="2">
        <v>515</v>
      </c>
      <c r="F760" s="109" t="s">
        <v>169</v>
      </c>
      <c r="G760" s="109" t="s">
        <v>892</v>
      </c>
      <c r="H760" s="109" t="s">
        <v>454</v>
      </c>
      <c r="I760" s="2">
        <v>2017</v>
      </c>
      <c r="J760" s="37">
        <v>20</v>
      </c>
      <c r="K760" s="37">
        <v>20</v>
      </c>
      <c r="L760" s="38">
        <f t="shared" si="888"/>
        <v>400</v>
      </c>
      <c r="M760" s="39">
        <f t="shared" si="889"/>
        <v>37.174721189591082</v>
      </c>
      <c r="N760" s="38">
        <v>750</v>
      </c>
      <c r="O760" s="2">
        <v>15708</v>
      </c>
      <c r="P760" s="39">
        <f t="shared" si="890"/>
        <v>611821.56133828999</v>
      </c>
      <c r="Q760" s="41">
        <v>1</v>
      </c>
      <c r="R760" s="39">
        <v>1</v>
      </c>
      <c r="S760" s="39">
        <f t="shared" si="891"/>
        <v>611821.56133828999</v>
      </c>
      <c r="T760" s="129">
        <v>0.85</v>
      </c>
      <c r="U760" s="39">
        <f t="shared" si="851"/>
        <v>520.04832713754638</v>
      </c>
      <c r="V760" s="2">
        <v>0</v>
      </c>
      <c r="W760" s="2">
        <v>0</v>
      </c>
      <c r="X760" s="2">
        <v>0</v>
      </c>
      <c r="Y760" s="196">
        <f>U760+V760+W760+X760</f>
        <v>520.04832713754638</v>
      </c>
      <c r="Z760" s="38"/>
      <c r="AA760" s="38"/>
      <c r="AB760" s="38"/>
      <c r="AC760" s="38"/>
      <c r="AD760" s="38"/>
      <c r="AE760" s="175"/>
      <c r="AF760" s="182"/>
      <c r="AG760" s="9">
        <f t="shared" si="892"/>
        <v>16458</v>
      </c>
      <c r="AH760" s="13">
        <f>V760+0</f>
        <v>0</v>
      </c>
      <c r="AI760" s="13">
        <f t="shared" ref="AI760:AJ763" si="910">U760+0</f>
        <v>520.04832713754638</v>
      </c>
      <c r="AJ760" s="9">
        <f t="shared" si="910"/>
        <v>0</v>
      </c>
      <c r="AK760" s="9">
        <f>V760+0</f>
        <v>0</v>
      </c>
      <c r="AL760" s="9">
        <f>X760+0</f>
        <v>0</v>
      </c>
      <c r="AM760" s="13">
        <f t="shared" si="894"/>
        <v>520.04832713754638</v>
      </c>
      <c r="AN760" s="9"/>
      <c r="AO760" s="9"/>
      <c r="AP760" s="9"/>
      <c r="AQ760" s="9"/>
      <c r="AR760" s="9"/>
    </row>
    <row r="761" spans="2:44" s="123" customFormat="1" ht="75" customHeight="1">
      <c r="B761" s="2">
        <v>568</v>
      </c>
      <c r="C761" s="83" t="s">
        <v>6</v>
      </c>
      <c r="D761" s="84"/>
      <c r="E761" s="82">
        <v>516</v>
      </c>
      <c r="F761" s="86" t="s">
        <v>169</v>
      </c>
      <c r="G761" s="86" t="s">
        <v>893</v>
      </c>
      <c r="H761" s="86" t="s">
        <v>455</v>
      </c>
      <c r="I761" s="82">
        <v>2010</v>
      </c>
      <c r="J761" s="87">
        <v>20</v>
      </c>
      <c r="K761" s="87">
        <v>20</v>
      </c>
      <c r="L761" s="88">
        <f t="shared" si="888"/>
        <v>400</v>
      </c>
      <c r="M761" s="89">
        <f t="shared" si="889"/>
        <v>37.174721189591082</v>
      </c>
      <c r="N761" s="38">
        <v>750</v>
      </c>
      <c r="O761" s="82">
        <v>15708</v>
      </c>
      <c r="P761" s="89">
        <f t="shared" si="890"/>
        <v>611821.56133828999</v>
      </c>
      <c r="Q761" s="94">
        <v>0.95</v>
      </c>
      <c r="R761" s="89">
        <v>1</v>
      </c>
      <c r="S761" s="89">
        <f t="shared" si="891"/>
        <v>581230.48327137541</v>
      </c>
      <c r="T761" s="129">
        <v>0.85</v>
      </c>
      <c r="U761" s="89">
        <f t="shared" si="851"/>
        <v>494.04591078066909</v>
      </c>
      <c r="V761" s="82">
        <v>30</v>
      </c>
      <c r="W761" s="82">
        <v>30</v>
      </c>
      <c r="X761" s="82">
        <v>0</v>
      </c>
      <c r="Y761" s="198">
        <f>U761+V761+W761+X761</f>
        <v>554.04591078066915</v>
      </c>
      <c r="Z761" s="122"/>
      <c r="AA761" s="122"/>
      <c r="AB761" s="122"/>
      <c r="AC761" s="122"/>
      <c r="AD761" s="122"/>
      <c r="AE761" s="179" t="s">
        <v>1450</v>
      </c>
      <c r="AF761" s="189"/>
      <c r="AG761" s="22">
        <f t="shared" si="892"/>
        <v>16458</v>
      </c>
      <c r="AH761" s="23">
        <f>V761+0</f>
        <v>30</v>
      </c>
      <c r="AI761" s="23">
        <f t="shared" si="910"/>
        <v>494.04591078066909</v>
      </c>
      <c r="AJ761" s="22">
        <f t="shared" si="910"/>
        <v>30</v>
      </c>
      <c r="AK761" s="22">
        <f>V761+0</f>
        <v>30</v>
      </c>
      <c r="AL761" s="22">
        <f>X761+0</f>
        <v>0</v>
      </c>
      <c r="AM761" s="23">
        <f t="shared" si="894"/>
        <v>554.04591078066915</v>
      </c>
    </row>
    <row r="762" spans="2:44" ht="75" customHeight="1">
      <c r="B762" s="2">
        <v>569</v>
      </c>
      <c r="C762" s="35" t="s">
        <v>6</v>
      </c>
      <c r="D762" s="36"/>
      <c r="E762" s="2">
        <v>517</v>
      </c>
      <c r="F762" s="109" t="s">
        <v>141</v>
      </c>
      <c r="G762" s="109" t="s">
        <v>141</v>
      </c>
      <c r="H762" s="109" t="s">
        <v>456</v>
      </c>
      <c r="I762" s="2">
        <v>2008</v>
      </c>
      <c r="J762" s="37">
        <v>20</v>
      </c>
      <c r="K762" s="37">
        <v>25</v>
      </c>
      <c r="L762" s="38">
        <f t="shared" si="888"/>
        <v>500</v>
      </c>
      <c r="M762" s="39">
        <f t="shared" si="889"/>
        <v>46.468401486988846</v>
      </c>
      <c r="N762" s="38">
        <v>750</v>
      </c>
      <c r="O762" s="2">
        <v>15708</v>
      </c>
      <c r="P762" s="39">
        <f t="shared" si="890"/>
        <v>764776.9516728624</v>
      </c>
      <c r="Q762" s="45">
        <v>0.8</v>
      </c>
      <c r="R762" s="39">
        <v>1</v>
      </c>
      <c r="S762" s="39">
        <f t="shared" si="891"/>
        <v>611821.56133828999</v>
      </c>
      <c r="T762" s="129">
        <v>0.85</v>
      </c>
      <c r="U762" s="39">
        <f t="shared" si="851"/>
        <v>520.04832713754638</v>
      </c>
      <c r="V762" s="2">
        <v>0</v>
      </c>
      <c r="W762" s="2">
        <v>0</v>
      </c>
      <c r="X762" s="2">
        <v>0</v>
      </c>
      <c r="Y762" s="196">
        <f>U762+V762+W762+X762</f>
        <v>520.04832713754638</v>
      </c>
      <c r="Z762" s="38"/>
      <c r="AA762" s="38"/>
      <c r="AB762" s="38"/>
      <c r="AC762" s="38"/>
      <c r="AD762" s="38"/>
      <c r="AE762" s="175"/>
      <c r="AF762" s="182"/>
      <c r="AG762" s="10">
        <f t="shared" si="892"/>
        <v>16458</v>
      </c>
      <c r="AH762" s="16">
        <f>V762+0</f>
        <v>0</v>
      </c>
      <c r="AI762" s="16">
        <f t="shared" si="910"/>
        <v>520.04832713754638</v>
      </c>
      <c r="AJ762" s="10">
        <f t="shared" si="910"/>
        <v>0</v>
      </c>
      <c r="AK762" s="10">
        <f>V762+0</f>
        <v>0</v>
      </c>
      <c r="AL762" s="10">
        <f>X762+0</f>
        <v>0</v>
      </c>
      <c r="AM762" s="16">
        <f t="shared" si="894"/>
        <v>520.04832713754638</v>
      </c>
    </row>
    <row r="763" spans="2:44" ht="75" customHeight="1">
      <c r="B763" s="2">
        <v>570</v>
      </c>
      <c r="C763" s="35" t="s">
        <v>125</v>
      </c>
      <c r="D763" s="36"/>
      <c r="E763" s="2">
        <v>518</v>
      </c>
      <c r="F763" s="109" t="s">
        <v>169</v>
      </c>
      <c r="G763" s="109" t="s">
        <v>894</v>
      </c>
      <c r="H763" s="109" t="s">
        <v>457</v>
      </c>
      <c r="I763" s="2">
        <v>2010</v>
      </c>
      <c r="J763" s="37">
        <v>20</v>
      </c>
      <c r="K763" s="37">
        <v>20</v>
      </c>
      <c r="L763" s="38">
        <f t="shared" si="888"/>
        <v>400</v>
      </c>
      <c r="M763" s="39">
        <f t="shared" si="889"/>
        <v>37.174721189591082</v>
      </c>
      <c r="N763" s="38">
        <v>750</v>
      </c>
      <c r="O763" s="2">
        <v>15708</v>
      </c>
      <c r="P763" s="39">
        <f t="shared" si="890"/>
        <v>611821.56133828999</v>
      </c>
      <c r="Q763" s="41">
        <v>0.9</v>
      </c>
      <c r="R763" s="39">
        <v>1</v>
      </c>
      <c r="S763" s="39">
        <f t="shared" si="891"/>
        <v>550639.40520446096</v>
      </c>
      <c r="T763" s="129">
        <v>0.85</v>
      </c>
      <c r="U763" s="39">
        <f t="shared" si="851"/>
        <v>468.04349442379174</v>
      </c>
      <c r="V763" s="2">
        <v>30</v>
      </c>
      <c r="W763" s="2">
        <v>30</v>
      </c>
      <c r="X763" s="2">
        <v>200</v>
      </c>
      <c r="Y763" s="196">
        <f>U763+V763+W763+X763</f>
        <v>728.0434944237918</v>
      </c>
      <c r="Z763" s="38"/>
      <c r="AA763" s="38"/>
      <c r="AB763" s="38"/>
      <c r="AC763" s="38"/>
      <c r="AD763" s="38"/>
      <c r="AE763" s="175"/>
      <c r="AF763" s="182"/>
      <c r="AG763" s="9">
        <f t="shared" si="892"/>
        <v>16458</v>
      </c>
      <c r="AH763" s="13">
        <f>V763+0</f>
        <v>30</v>
      </c>
      <c r="AI763" s="13">
        <f t="shared" si="910"/>
        <v>468.04349442379174</v>
      </c>
      <c r="AJ763" s="9">
        <f t="shared" si="910"/>
        <v>30</v>
      </c>
      <c r="AK763" s="9">
        <f>V763+0</f>
        <v>30</v>
      </c>
      <c r="AL763" s="9">
        <f>X763+0</f>
        <v>200</v>
      </c>
      <c r="AM763" s="13">
        <f t="shared" si="894"/>
        <v>728.0434944237918</v>
      </c>
      <c r="AN763" s="9"/>
      <c r="AO763" s="9"/>
      <c r="AP763" s="9"/>
      <c r="AQ763" s="9"/>
      <c r="AR763" s="9"/>
    </row>
    <row r="764" spans="2:44" ht="75" customHeight="1">
      <c r="B764" s="259" t="s">
        <v>915</v>
      </c>
      <c r="C764" s="259"/>
      <c r="D764" s="259"/>
      <c r="E764" s="259"/>
      <c r="F764" s="259"/>
      <c r="G764" s="259"/>
      <c r="H764" s="259"/>
      <c r="I764" s="259"/>
      <c r="J764" s="259"/>
      <c r="K764" s="259"/>
      <c r="L764" s="259"/>
      <c r="M764" s="259"/>
      <c r="N764" s="259"/>
      <c r="O764" s="259"/>
      <c r="P764" s="259"/>
      <c r="Q764" s="259"/>
      <c r="R764" s="259"/>
      <c r="S764" s="259"/>
      <c r="T764" s="129"/>
      <c r="U764" s="39">
        <f>SUM(U759:U763)</f>
        <v>3074.7857342007433</v>
      </c>
      <c r="V764" s="81">
        <f>SUM(V759:V763)</f>
        <v>60</v>
      </c>
      <c r="W764" s="81">
        <f>SUM(W759:W763)</f>
        <v>60</v>
      </c>
      <c r="X764" s="81">
        <f>SUM(X759:X763)</f>
        <v>200</v>
      </c>
      <c r="Y764" s="196">
        <f>SUM(Y759:Y763)</f>
        <v>3394.7857342007433</v>
      </c>
      <c r="Z764" s="38"/>
      <c r="AA764" s="38"/>
      <c r="AB764" s="38"/>
      <c r="AC764" s="38"/>
      <c r="AD764" s="38"/>
      <c r="AE764" s="175"/>
      <c r="AF764" s="184"/>
      <c r="AG764" s="11"/>
      <c r="AH764" s="12"/>
      <c r="AI764" s="12">
        <f>तेरीज!D118+0</f>
        <v>3074.7857342007433</v>
      </c>
      <c r="AJ764" s="11"/>
      <c r="AK764" s="11"/>
      <c r="AL764" s="11"/>
      <c r="AM764" s="12"/>
      <c r="AN764" s="11"/>
      <c r="AO764" s="11"/>
      <c r="AP764" s="11"/>
      <c r="AQ764" s="11"/>
      <c r="AR764" s="11"/>
    </row>
    <row r="765" spans="2:44" ht="75" customHeight="1">
      <c r="B765" s="2">
        <v>571</v>
      </c>
      <c r="C765" s="35" t="s">
        <v>125</v>
      </c>
      <c r="D765" s="36"/>
      <c r="E765" s="2">
        <v>519</v>
      </c>
      <c r="F765" s="109" t="s">
        <v>169</v>
      </c>
      <c r="G765" s="109" t="s">
        <v>895</v>
      </c>
      <c r="H765" s="109" t="s">
        <v>457</v>
      </c>
      <c r="I765" s="2">
        <v>2010</v>
      </c>
      <c r="J765" s="37">
        <v>20</v>
      </c>
      <c r="K765" s="37">
        <v>20</v>
      </c>
      <c r="L765" s="38">
        <f t="shared" si="888"/>
        <v>400</v>
      </c>
      <c r="M765" s="39">
        <f t="shared" si="889"/>
        <v>37.174721189591082</v>
      </c>
      <c r="N765" s="38">
        <v>750</v>
      </c>
      <c r="O765" s="2">
        <v>15708</v>
      </c>
      <c r="P765" s="39">
        <f t="shared" si="890"/>
        <v>611821.56133828999</v>
      </c>
      <c r="Q765" s="41">
        <v>0.9</v>
      </c>
      <c r="R765" s="39">
        <v>1</v>
      </c>
      <c r="S765" s="39">
        <f t="shared" si="891"/>
        <v>550639.40520446096</v>
      </c>
      <c r="T765" s="129">
        <v>0.85</v>
      </c>
      <c r="U765" s="39">
        <f t="shared" ref="U765:U787" si="911">S765/1000*T765</f>
        <v>468.04349442379174</v>
      </c>
      <c r="V765" s="2">
        <v>30</v>
      </c>
      <c r="W765" s="2">
        <v>30</v>
      </c>
      <c r="X765" s="2">
        <v>200</v>
      </c>
      <c r="Y765" s="196">
        <f>U765+V765+W765+X765</f>
        <v>728.0434944237918</v>
      </c>
      <c r="Z765" s="38"/>
      <c r="AA765" s="38"/>
      <c r="AB765" s="38"/>
      <c r="AC765" s="38"/>
      <c r="AD765" s="38"/>
      <c r="AE765" s="175"/>
      <c r="AF765" s="182"/>
      <c r="AG765" s="10">
        <f t="shared" si="892"/>
        <v>16458</v>
      </c>
      <c r="AH765" s="16">
        <f>V765+0</f>
        <v>30</v>
      </c>
      <c r="AI765" s="16">
        <f t="shared" ref="AI765:AJ769" si="912">U765+0</f>
        <v>468.04349442379174</v>
      </c>
      <c r="AJ765" s="10">
        <f t="shared" si="912"/>
        <v>30</v>
      </c>
      <c r="AK765" s="10">
        <f>V765+0</f>
        <v>30</v>
      </c>
      <c r="AL765" s="10">
        <f>X765+0</f>
        <v>200</v>
      </c>
      <c r="AM765" s="16">
        <f t="shared" si="894"/>
        <v>728.0434944237918</v>
      </c>
    </row>
    <row r="766" spans="2:44" ht="75" customHeight="1">
      <c r="B766" s="2">
        <v>572</v>
      </c>
      <c r="C766" s="35" t="s">
        <v>6</v>
      </c>
      <c r="D766" s="109" t="s">
        <v>1068</v>
      </c>
      <c r="E766" s="2" t="s">
        <v>1343</v>
      </c>
      <c r="F766" s="109" t="s">
        <v>1066</v>
      </c>
      <c r="G766" s="109" t="s">
        <v>1067</v>
      </c>
      <c r="H766" s="109" t="s">
        <v>1060</v>
      </c>
      <c r="I766" s="2">
        <v>2020</v>
      </c>
      <c r="J766" s="37">
        <v>0</v>
      </c>
      <c r="K766" s="37">
        <v>0</v>
      </c>
      <c r="L766" s="38">
        <f t="shared" si="888"/>
        <v>0</v>
      </c>
      <c r="M766" s="39">
        <v>1302.3499999999999</v>
      </c>
      <c r="N766" s="38">
        <v>750</v>
      </c>
      <c r="O766" s="81">
        <v>11088</v>
      </c>
      <c r="P766" s="117">
        <f t="shared" si="890"/>
        <v>15417219.299999999</v>
      </c>
      <c r="Q766" s="40">
        <v>100</v>
      </c>
      <c r="R766" s="45">
        <v>1.2</v>
      </c>
      <c r="S766" s="105">
        <v>16503379.199999999</v>
      </c>
      <c r="T766" s="129">
        <v>0.75</v>
      </c>
      <c r="U766" s="39">
        <f t="shared" si="911"/>
        <v>12377.5344</v>
      </c>
      <c r="V766" s="2">
        <v>0</v>
      </c>
      <c r="W766" s="2">
        <v>0</v>
      </c>
      <c r="X766" s="2">
        <v>0</v>
      </c>
      <c r="Y766" s="196">
        <f>U766+V766+W766+X766</f>
        <v>12377.5344</v>
      </c>
      <c r="Z766" s="38"/>
      <c r="AA766" s="38"/>
      <c r="AB766" s="38"/>
      <c r="AC766" s="38"/>
      <c r="AD766" s="38"/>
      <c r="AE766" s="175"/>
      <c r="AF766" s="184"/>
      <c r="AG766" s="11">
        <f t="shared" si="892"/>
        <v>11838</v>
      </c>
      <c r="AH766" s="12">
        <f>V766+0</f>
        <v>0</v>
      </c>
      <c r="AI766" s="12">
        <f t="shared" si="912"/>
        <v>12377.5344</v>
      </c>
      <c r="AJ766" s="11">
        <f t="shared" si="912"/>
        <v>0</v>
      </c>
      <c r="AK766" s="11">
        <f>V766+0</f>
        <v>0</v>
      </c>
      <c r="AL766" s="11">
        <f>X766+0</f>
        <v>0</v>
      </c>
      <c r="AM766" s="12">
        <f t="shared" si="894"/>
        <v>12377.5344</v>
      </c>
      <c r="AN766" s="11"/>
      <c r="AO766" s="11"/>
      <c r="AP766" s="11"/>
      <c r="AQ766" s="11"/>
      <c r="AR766" s="11"/>
    </row>
    <row r="767" spans="2:44" ht="75" customHeight="1">
      <c r="B767" s="2">
        <v>573</v>
      </c>
      <c r="C767" s="35" t="s">
        <v>6</v>
      </c>
      <c r="D767" s="109" t="s">
        <v>1068</v>
      </c>
      <c r="E767" s="2" t="s">
        <v>1344</v>
      </c>
      <c r="F767" s="109" t="s">
        <v>1066</v>
      </c>
      <c r="G767" s="109" t="s">
        <v>1067</v>
      </c>
      <c r="H767" s="109" t="s">
        <v>1059</v>
      </c>
      <c r="I767" s="2">
        <v>2020</v>
      </c>
      <c r="J767" s="37">
        <v>0</v>
      </c>
      <c r="K767" s="37">
        <v>0</v>
      </c>
      <c r="L767" s="38">
        <f t="shared" si="888"/>
        <v>0</v>
      </c>
      <c r="M767" s="39">
        <v>114.34</v>
      </c>
      <c r="N767" s="38">
        <v>750</v>
      </c>
      <c r="O767" s="2">
        <v>15708</v>
      </c>
      <c r="P767" s="39">
        <f t="shared" si="890"/>
        <v>1881807.72</v>
      </c>
      <c r="Q767" s="40">
        <v>100</v>
      </c>
      <c r="R767" s="45">
        <v>1.2</v>
      </c>
      <c r="S767" s="39">
        <v>2052631.68</v>
      </c>
      <c r="T767" s="129">
        <v>0.85</v>
      </c>
      <c r="U767" s="39">
        <f t="shared" si="911"/>
        <v>1744.7369279999998</v>
      </c>
      <c r="V767" s="2">
        <v>0</v>
      </c>
      <c r="W767" s="2">
        <v>0</v>
      </c>
      <c r="X767" s="2">
        <v>0</v>
      </c>
      <c r="Y767" s="196">
        <f>U767+V767+W767+X767</f>
        <v>1744.7369279999998</v>
      </c>
      <c r="Z767" s="38"/>
      <c r="AA767" s="38"/>
      <c r="AB767" s="38"/>
      <c r="AC767" s="38"/>
      <c r="AD767" s="38"/>
      <c r="AE767" s="175"/>
      <c r="AF767" s="184"/>
      <c r="AG767" s="11">
        <f t="shared" si="892"/>
        <v>16458</v>
      </c>
      <c r="AH767" s="12">
        <f>V767+0</f>
        <v>0</v>
      </c>
      <c r="AI767" s="12">
        <f t="shared" si="912"/>
        <v>1744.7369279999998</v>
      </c>
      <c r="AJ767" s="11">
        <f t="shared" si="912"/>
        <v>0</v>
      </c>
      <c r="AK767" s="11">
        <f>V767+0</f>
        <v>0</v>
      </c>
      <c r="AL767" s="11">
        <f>X767+0</f>
        <v>0</v>
      </c>
      <c r="AM767" s="12">
        <f t="shared" si="894"/>
        <v>1744.7369279999998</v>
      </c>
      <c r="AN767" s="11"/>
      <c r="AO767" s="11"/>
      <c r="AP767" s="11"/>
      <c r="AQ767" s="11"/>
      <c r="AR767" s="11"/>
    </row>
    <row r="768" spans="2:44" ht="75" customHeight="1">
      <c r="B768" s="2">
        <v>574</v>
      </c>
      <c r="C768" s="35" t="s">
        <v>6</v>
      </c>
      <c r="D768" s="109" t="s">
        <v>1068</v>
      </c>
      <c r="E768" s="2" t="s">
        <v>1345</v>
      </c>
      <c r="F768" s="109" t="s">
        <v>1066</v>
      </c>
      <c r="G768" s="109" t="s">
        <v>1067</v>
      </c>
      <c r="H768" s="109" t="s">
        <v>1061</v>
      </c>
      <c r="I768" s="2">
        <v>2020</v>
      </c>
      <c r="J768" s="37">
        <v>0</v>
      </c>
      <c r="K768" s="37">
        <v>0</v>
      </c>
      <c r="L768" s="38">
        <f t="shared" si="888"/>
        <v>0</v>
      </c>
      <c r="M768" s="39">
        <v>338.56</v>
      </c>
      <c r="N768" s="81">
        <v>750</v>
      </c>
      <c r="O768" s="2">
        <v>19360</v>
      </c>
      <c r="P768" s="39">
        <f t="shared" si="890"/>
        <v>6808441.5999999996</v>
      </c>
      <c r="Q768" s="40">
        <v>100</v>
      </c>
      <c r="R768" s="45">
        <v>1.2</v>
      </c>
      <c r="S768" s="39">
        <v>7150387.2000000002</v>
      </c>
      <c r="T768" s="129">
        <v>3.5</v>
      </c>
      <c r="U768" s="39">
        <f t="shared" si="911"/>
        <v>25026.355200000002</v>
      </c>
      <c r="V768" s="2">
        <v>0</v>
      </c>
      <c r="W768" s="2">
        <v>0</v>
      </c>
      <c r="X768" s="2">
        <v>0</v>
      </c>
      <c r="Y768" s="196">
        <f>U768+V768+W768+X768</f>
        <v>25026.355200000002</v>
      </c>
      <c r="Z768" s="38"/>
      <c r="AA768" s="38"/>
      <c r="AB768" s="38"/>
      <c r="AC768" s="38"/>
      <c r="AD768" s="38"/>
      <c r="AE768" s="175"/>
      <c r="AF768" s="184"/>
      <c r="AG768" s="11">
        <f t="shared" si="892"/>
        <v>20110</v>
      </c>
      <c r="AH768" s="12">
        <f>V768+0</f>
        <v>0</v>
      </c>
      <c r="AI768" s="12">
        <f t="shared" si="912"/>
        <v>25026.355200000002</v>
      </c>
      <c r="AJ768" s="11">
        <f t="shared" si="912"/>
        <v>0</v>
      </c>
      <c r="AK768" s="11">
        <f>V768+0</f>
        <v>0</v>
      </c>
      <c r="AL768" s="11">
        <f>X768+0</f>
        <v>0</v>
      </c>
      <c r="AM768" s="12">
        <f t="shared" si="894"/>
        <v>25026.355200000002</v>
      </c>
      <c r="AN768" s="11"/>
      <c r="AO768" s="11"/>
      <c r="AP768" s="11"/>
      <c r="AQ768" s="11"/>
      <c r="AR768" s="11"/>
    </row>
    <row r="769" spans="2:44" ht="75" customHeight="1">
      <c r="B769" s="2">
        <v>575</v>
      </c>
      <c r="C769" s="35" t="s">
        <v>6</v>
      </c>
      <c r="D769" s="109" t="s">
        <v>1068</v>
      </c>
      <c r="E769" s="2" t="s">
        <v>1346</v>
      </c>
      <c r="F769" s="109" t="s">
        <v>1066</v>
      </c>
      <c r="G769" s="109" t="s">
        <v>1067</v>
      </c>
      <c r="H769" s="109" t="s">
        <v>1062</v>
      </c>
      <c r="I769" s="2">
        <v>2020</v>
      </c>
      <c r="J769" s="37">
        <v>0</v>
      </c>
      <c r="K769" s="37">
        <v>0</v>
      </c>
      <c r="L769" s="38">
        <f t="shared" si="888"/>
        <v>0</v>
      </c>
      <c r="M769" s="39">
        <v>68.44</v>
      </c>
      <c r="N769" s="38">
        <v>750</v>
      </c>
      <c r="O769" s="2">
        <v>11088</v>
      </c>
      <c r="P769" s="39">
        <f t="shared" si="890"/>
        <v>810192.72</v>
      </c>
      <c r="Q769" s="40">
        <v>100</v>
      </c>
      <c r="R769" s="45">
        <v>1.2</v>
      </c>
      <c r="S769" s="105">
        <f t="shared" ref="S769" si="913">M769*AG769*Q769*R769</f>
        <v>97223126.399999991</v>
      </c>
      <c r="T769" s="129">
        <v>0.75</v>
      </c>
      <c r="U769" s="39">
        <v>1214.18</v>
      </c>
      <c r="V769" s="2">
        <v>0</v>
      </c>
      <c r="W769" s="2">
        <v>0</v>
      </c>
      <c r="X769" s="2">
        <v>0</v>
      </c>
      <c r="Y769" s="196">
        <f>U769+V769+W769+X769</f>
        <v>1214.18</v>
      </c>
      <c r="Z769" s="38"/>
      <c r="AA769" s="38"/>
      <c r="AB769" s="38"/>
      <c r="AC769" s="38"/>
      <c r="AD769" s="38"/>
      <c r="AE769" s="175"/>
      <c r="AF769" s="184"/>
      <c r="AG769" s="11">
        <f t="shared" si="892"/>
        <v>11838</v>
      </c>
      <c r="AH769" s="12">
        <f>V769+0</f>
        <v>0</v>
      </c>
      <c r="AI769" s="12">
        <f t="shared" si="912"/>
        <v>1214.18</v>
      </c>
      <c r="AJ769" s="11">
        <f t="shared" si="912"/>
        <v>0</v>
      </c>
      <c r="AK769" s="11">
        <f>V769+0</f>
        <v>0</v>
      </c>
      <c r="AL769" s="11">
        <f>X769+0</f>
        <v>0</v>
      </c>
      <c r="AM769" s="12">
        <f t="shared" si="894"/>
        <v>1214.18</v>
      </c>
      <c r="AN769" s="11"/>
      <c r="AO769" s="11"/>
      <c r="AP769" s="11"/>
      <c r="AQ769" s="11"/>
      <c r="AR769" s="11"/>
    </row>
    <row r="770" spans="2:44" ht="75" customHeight="1">
      <c r="B770" s="259" t="s">
        <v>915</v>
      </c>
      <c r="C770" s="259"/>
      <c r="D770" s="259"/>
      <c r="E770" s="259"/>
      <c r="F770" s="259"/>
      <c r="G770" s="259"/>
      <c r="H770" s="259"/>
      <c r="I770" s="259"/>
      <c r="J770" s="259"/>
      <c r="K770" s="259"/>
      <c r="L770" s="259"/>
      <c r="M770" s="259"/>
      <c r="N770" s="259"/>
      <c r="O770" s="259"/>
      <c r="P770" s="259"/>
      <c r="Q770" s="259"/>
      <c r="R770" s="259"/>
      <c r="S770" s="259"/>
      <c r="T770" s="129"/>
      <c r="U770" s="39">
        <f>SUM(U765:U769)</f>
        <v>40830.850022423794</v>
      </c>
      <c r="V770" s="81">
        <f>SUM(V765:V769)</f>
        <v>30</v>
      </c>
      <c r="W770" s="81">
        <f>SUM(W765:W769)</f>
        <v>30</v>
      </c>
      <c r="X770" s="81">
        <f>SUM(X765:X769)</f>
        <v>200</v>
      </c>
      <c r="Y770" s="196">
        <f>SUM(Y765:Y769)</f>
        <v>41090.850022423794</v>
      </c>
      <c r="Z770" s="38"/>
      <c r="AA770" s="38"/>
      <c r="AB770" s="38"/>
      <c r="AC770" s="38"/>
      <c r="AD770" s="38"/>
      <c r="AE770" s="175"/>
      <c r="AF770" s="184"/>
      <c r="AG770" s="11"/>
      <c r="AH770" s="12"/>
      <c r="AI770" s="12"/>
      <c r="AJ770" s="11"/>
      <c r="AK770" s="11"/>
      <c r="AL770" s="11"/>
      <c r="AM770" s="12"/>
      <c r="AN770" s="11"/>
      <c r="AO770" s="11"/>
      <c r="AP770" s="11"/>
      <c r="AQ770" s="11"/>
      <c r="AR770" s="11"/>
    </row>
    <row r="771" spans="2:44" ht="75" customHeight="1">
      <c r="B771" s="2">
        <v>576</v>
      </c>
      <c r="C771" s="35" t="s">
        <v>6</v>
      </c>
      <c r="D771" s="109" t="s">
        <v>1068</v>
      </c>
      <c r="E771" s="2" t="s">
        <v>1347</v>
      </c>
      <c r="F771" s="109" t="s">
        <v>1066</v>
      </c>
      <c r="G771" s="109" t="s">
        <v>1067</v>
      </c>
      <c r="H771" s="109" t="s">
        <v>1063</v>
      </c>
      <c r="I771" s="2">
        <v>2020</v>
      </c>
      <c r="J771" s="37">
        <v>0</v>
      </c>
      <c r="K771" s="37">
        <v>0</v>
      </c>
      <c r="L771" s="38">
        <f t="shared" si="888"/>
        <v>0</v>
      </c>
      <c r="M771" s="39">
        <v>159.30000000000001</v>
      </c>
      <c r="N771" s="38">
        <v>750</v>
      </c>
      <c r="O771" s="2">
        <v>11088</v>
      </c>
      <c r="P771" s="39">
        <f t="shared" si="890"/>
        <v>1885793.4000000001</v>
      </c>
      <c r="Q771" s="40">
        <v>100</v>
      </c>
      <c r="R771" s="45">
        <v>1.2</v>
      </c>
      <c r="S771" s="39">
        <v>2018649.6</v>
      </c>
      <c r="T771" s="129">
        <v>0.75</v>
      </c>
      <c r="U771" s="39">
        <f t="shared" si="911"/>
        <v>1513.9872</v>
      </c>
      <c r="V771" s="2">
        <v>0</v>
      </c>
      <c r="W771" s="2">
        <v>0</v>
      </c>
      <c r="X771" s="2">
        <v>0</v>
      </c>
      <c r="Y771" s="196">
        <f>U771+V771+W771+X771</f>
        <v>1513.9872</v>
      </c>
      <c r="Z771" s="38"/>
      <c r="AA771" s="38"/>
      <c r="AB771" s="38"/>
      <c r="AC771" s="38"/>
      <c r="AD771" s="38"/>
      <c r="AE771" s="175"/>
      <c r="AF771" s="184"/>
      <c r="AG771" s="11">
        <f t="shared" si="892"/>
        <v>11838</v>
      </c>
      <c r="AH771" s="12">
        <f>V771+0</f>
        <v>0</v>
      </c>
      <c r="AI771" s="12">
        <f t="shared" ref="AI771:AJ774" si="914">U771+0</f>
        <v>1513.9872</v>
      </c>
      <c r="AJ771" s="11">
        <f t="shared" si="914"/>
        <v>0</v>
      </c>
      <c r="AK771" s="11">
        <f>V771+0</f>
        <v>0</v>
      </c>
      <c r="AL771" s="11">
        <f>X771+0</f>
        <v>0</v>
      </c>
      <c r="AM771" s="12">
        <f t="shared" si="894"/>
        <v>1513.9872</v>
      </c>
      <c r="AN771" s="11"/>
      <c r="AO771" s="11"/>
      <c r="AP771" s="11"/>
      <c r="AQ771" s="11"/>
      <c r="AR771" s="11"/>
    </row>
    <row r="772" spans="2:44" s="24" customFormat="1" ht="75" customHeight="1">
      <c r="B772" s="2">
        <v>577</v>
      </c>
      <c r="C772" s="35" t="s">
        <v>6</v>
      </c>
      <c r="D772" s="109" t="s">
        <v>1068</v>
      </c>
      <c r="E772" s="2" t="s">
        <v>1348</v>
      </c>
      <c r="F772" s="109" t="s">
        <v>1066</v>
      </c>
      <c r="G772" s="109" t="s">
        <v>1067</v>
      </c>
      <c r="H772" s="109" t="s">
        <v>1064</v>
      </c>
      <c r="I772" s="2">
        <v>2020</v>
      </c>
      <c r="J772" s="37">
        <v>0</v>
      </c>
      <c r="K772" s="37">
        <v>0</v>
      </c>
      <c r="L772" s="38">
        <f t="shared" si="888"/>
        <v>0</v>
      </c>
      <c r="M772" s="39">
        <v>115.92</v>
      </c>
      <c r="N772" s="81">
        <v>750</v>
      </c>
      <c r="O772" s="2">
        <v>19360</v>
      </c>
      <c r="P772" s="39">
        <f t="shared" si="890"/>
        <v>2331151.2000000002</v>
      </c>
      <c r="Q772" s="40">
        <v>100</v>
      </c>
      <c r="R772" s="45">
        <v>1.2</v>
      </c>
      <c r="S772" s="39">
        <v>2448230</v>
      </c>
      <c r="T772" s="129">
        <v>3.5</v>
      </c>
      <c r="U772" s="39">
        <f t="shared" si="911"/>
        <v>8568.8050000000003</v>
      </c>
      <c r="V772" s="2">
        <v>0</v>
      </c>
      <c r="W772" s="2">
        <v>0</v>
      </c>
      <c r="X772" s="2">
        <v>0</v>
      </c>
      <c r="Y772" s="196">
        <f>U772+V772+W772+X772</f>
        <v>8568.8050000000003</v>
      </c>
      <c r="Z772" s="38"/>
      <c r="AA772" s="38"/>
      <c r="AB772" s="38"/>
      <c r="AC772" s="38"/>
      <c r="AD772" s="38"/>
      <c r="AE772" s="175"/>
      <c r="AF772" s="189"/>
      <c r="AG772" s="22">
        <f t="shared" si="892"/>
        <v>20110</v>
      </c>
      <c r="AH772" s="23">
        <f>V772+0</f>
        <v>0</v>
      </c>
      <c r="AI772" s="23">
        <f t="shared" si="914"/>
        <v>8568.8050000000003</v>
      </c>
      <c r="AJ772" s="22">
        <f t="shared" si="914"/>
        <v>0</v>
      </c>
      <c r="AK772" s="22">
        <f>V772+0</f>
        <v>0</v>
      </c>
      <c r="AL772" s="22">
        <f>X772+0</f>
        <v>0</v>
      </c>
      <c r="AM772" s="23">
        <f t="shared" si="894"/>
        <v>8568.8050000000003</v>
      </c>
      <c r="AN772" s="22"/>
      <c r="AO772" s="22"/>
      <c r="AP772" s="22"/>
      <c r="AQ772" s="22"/>
      <c r="AR772" s="22"/>
    </row>
    <row r="773" spans="2:44" s="24" customFormat="1" ht="75" customHeight="1">
      <c r="B773" s="2">
        <v>578</v>
      </c>
      <c r="C773" s="35" t="s">
        <v>6</v>
      </c>
      <c r="D773" s="109" t="s">
        <v>1068</v>
      </c>
      <c r="E773" s="2" t="s">
        <v>1349</v>
      </c>
      <c r="F773" s="109" t="s">
        <v>1066</v>
      </c>
      <c r="G773" s="109" t="s">
        <v>1067</v>
      </c>
      <c r="H773" s="109" t="s">
        <v>281</v>
      </c>
      <c r="I773" s="2">
        <v>2020</v>
      </c>
      <c r="J773" s="37">
        <v>0</v>
      </c>
      <c r="K773" s="37">
        <v>0</v>
      </c>
      <c r="L773" s="38">
        <f t="shared" si="888"/>
        <v>0</v>
      </c>
      <c r="M773" s="39">
        <v>2050</v>
      </c>
      <c r="N773" s="81">
        <v>750</v>
      </c>
      <c r="O773" s="2">
        <v>0</v>
      </c>
      <c r="P773" s="39">
        <f t="shared" si="890"/>
        <v>1537500</v>
      </c>
      <c r="Q773" s="40">
        <v>0</v>
      </c>
      <c r="R773" s="45">
        <v>1.2</v>
      </c>
      <c r="S773" s="39">
        <v>1820400</v>
      </c>
      <c r="T773" s="129">
        <v>4.2</v>
      </c>
      <c r="U773" s="39">
        <f t="shared" si="911"/>
        <v>7645.68</v>
      </c>
      <c r="V773" s="2">
        <v>0</v>
      </c>
      <c r="W773" s="2">
        <v>0</v>
      </c>
      <c r="X773" s="2">
        <v>0</v>
      </c>
      <c r="Y773" s="196">
        <f>U773+V773+W773+X773</f>
        <v>7645.68</v>
      </c>
      <c r="Z773" s="38"/>
      <c r="AA773" s="38"/>
      <c r="AB773" s="38"/>
      <c r="AC773" s="38"/>
      <c r="AD773" s="38"/>
      <c r="AE773" s="175"/>
      <c r="AF773" s="189"/>
      <c r="AG773" s="22">
        <f t="shared" si="892"/>
        <v>750</v>
      </c>
      <c r="AH773" s="23">
        <f>V773+0</f>
        <v>0</v>
      </c>
      <c r="AI773" s="23">
        <f t="shared" si="914"/>
        <v>7645.68</v>
      </c>
      <c r="AJ773" s="22">
        <f t="shared" si="914"/>
        <v>0</v>
      </c>
      <c r="AK773" s="22">
        <f>V773+0</f>
        <v>0</v>
      </c>
      <c r="AL773" s="22">
        <f>X773+0</f>
        <v>0</v>
      </c>
      <c r="AM773" s="23">
        <f t="shared" si="894"/>
        <v>7645.68</v>
      </c>
      <c r="AN773" s="22"/>
      <c r="AO773" s="22"/>
      <c r="AP773" s="22"/>
      <c r="AQ773" s="22"/>
      <c r="AR773" s="22"/>
    </row>
    <row r="774" spans="2:44" s="24" customFormat="1" ht="75" customHeight="1">
      <c r="B774" s="2">
        <v>579</v>
      </c>
      <c r="C774" s="35" t="s">
        <v>6</v>
      </c>
      <c r="D774" s="109" t="s">
        <v>1068</v>
      </c>
      <c r="E774" s="2" t="s">
        <v>1350</v>
      </c>
      <c r="F774" s="109" t="s">
        <v>1066</v>
      </c>
      <c r="G774" s="109" t="s">
        <v>1067</v>
      </c>
      <c r="H774" s="109" t="s">
        <v>1065</v>
      </c>
      <c r="I774" s="2">
        <v>2020</v>
      </c>
      <c r="J774" s="37">
        <v>0</v>
      </c>
      <c r="K774" s="37">
        <v>0</v>
      </c>
      <c r="L774" s="38">
        <f t="shared" si="888"/>
        <v>0</v>
      </c>
      <c r="M774" s="39">
        <v>3075</v>
      </c>
      <c r="N774" s="81">
        <v>750</v>
      </c>
      <c r="O774" s="2">
        <v>0</v>
      </c>
      <c r="P774" s="39">
        <f t="shared" si="890"/>
        <v>2306250</v>
      </c>
      <c r="Q774" s="40">
        <v>0</v>
      </c>
      <c r="R774" s="45">
        <v>1.2</v>
      </c>
      <c r="S774" s="39">
        <v>2730600</v>
      </c>
      <c r="T774" s="129">
        <v>4.2</v>
      </c>
      <c r="U774" s="39">
        <f t="shared" si="911"/>
        <v>11468.52</v>
      </c>
      <c r="V774" s="2">
        <v>0</v>
      </c>
      <c r="W774" s="2">
        <v>0</v>
      </c>
      <c r="X774" s="2">
        <v>0</v>
      </c>
      <c r="Y774" s="196">
        <f>U774+V774+W774+X774</f>
        <v>11468.52</v>
      </c>
      <c r="Z774" s="38"/>
      <c r="AA774" s="38"/>
      <c r="AB774" s="38"/>
      <c r="AC774" s="38"/>
      <c r="AD774" s="38"/>
      <c r="AE774" s="175"/>
      <c r="AF774" s="189"/>
      <c r="AG774" s="22">
        <f t="shared" si="892"/>
        <v>750</v>
      </c>
      <c r="AH774" s="23">
        <f>V774+0</f>
        <v>0</v>
      </c>
      <c r="AI774" s="23">
        <f t="shared" si="914"/>
        <v>11468.52</v>
      </c>
      <c r="AJ774" s="22">
        <f t="shared" si="914"/>
        <v>0</v>
      </c>
      <c r="AK774" s="22">
        <f>V774+0</f>
        <v>0</v>
      </c>
      <c r="AL774" s="22">
        <f>X774+0</f>
        <v>0</v>
      </c>
      <c r="AM774" s="23">
        <f t="shared" si="894"/>
        <v>11468.52</v>
      </c>
      <c r="AN774" s="22"/>
      <c r="AO774" s="22"/>
      <c r="AP774" s="22"/>
      <c r="AQ774" s="22"/>
      <c r="AR774" s="22"/>
    </row>
    <row r="775" spans="2:44" ht="36" customHeight="1">
      <c r="B775" s="261">
        <v>580</v>
      </c>
      <c r="C775" s="262" t="s">
        <v>1149</v>
      </c>
      <c r="D775" s="263"/>
      <c r="E775" s="261">
        <v>521</v>
      </c>
      <c r="F775" s="264" t="s">
        <v>1050</v>
      </c>
      <c r="G775" s="264" t="s">
        <v>1215</v>
      </c>
      <c r="H775" s="265" t="s">
        <v>1513</v>
      </c>
      <c r="I775" s="261">
        <v>2019</v>
      </c>
      <c r="J775" s="37">
        <v>0</v>
      </c>
      <c r="K775" s="37">
        <v>0</v>
      </c>
      <c r="L775" s="38">
        <v>1100</v>
      </c>
      <c r="M775" s="39">
        <v>1100</v>
      </c>
      <c r="N775" s="38">
        <v>750</v>
      </c>
      <c r="O775" s="2">
        <v>15708</v>
      </c>
      <c r="P775" s="39">
        <f t="shared" si="890"/>
        <v>18103800</v>
      </c>
      <c r="Q775" s="41">
        <v>0.6</v>
      </c>
      <c r="R775" s="39">
        <v>1</v>
      </c>
      <c r="S775" s="105">
        <f t="shared" ref="S775:S776" si="915">M775*AG775*Q775*R775</f>
        <v>10862280</v>
      </c>
      <c r="T775" s="80">
        <v>0.8</v>
      </c>
      <c r="U775" s="39">
        <v>8800</v>
      </c>
      <c r="V775" s="2">
        <v>0</v>
      </c>
      <c r="W775" s="2">
        <v>0</v>
      </c>
      <c r="X775" s="2">
        <v>0</v>
      </c>
      <c r="Y775" s="196">
        <f t="shared" ref="Y775:Y776" si="916">U775+V775+W775+X775</f>
        <v>8800</v>
      </c>
      <c r="Z775" s="38"/>
      <c r="AA775" s="38"/>
      <c r="AB775" s="38"/>
      <c r="AC775" s="38"/>
      <c r="AD775" s="38"/>
      <c r="AE775" s="252" t="s">
        <v>1515</v>
      </c>
      <c r="AF775" s="182"/>
      <c r="AG775" s="10">
        <f t="shared" ref="AG775:AG776" si="917">SUM(N775:O775)</f>
        <v>16458</v>
      </c>
      <c r="AH775" s="16">
        <f t="shared" ref="AH775:AH776" si="918">V775+0</f>
        <v>0</v>
      </c>
      <c r="AI775" s="16">
        <f t="shared" ref="AI775:AI776" si="919">U775+0</f>
        <v>8800</v>
      </c>
      <c r="AJ775" s="10">
        <f t="shared" ref="AJ775:AJ776" si="920">V775+0</f>
        <v>0</v>
      </c>
      <c r="AK775" s="10">
        <f t="shared" ref="AK775:AK776" si="921">V775+0</f>
        <v>0</v>
      </c>
      <c r="AL775" s="10">
        <f t="shared" ref="AL775:AL776" si="922">X775+0</f>
        <v>0</v>
      </c>
      <c r="AM775" s="16">
        <f t="shared" ref="AM775:AM776" si="923">AI775+AJ775+AK775+AL775</f>
        <v>8800</v>
      </c>
    </row>
    <row r="776" spans="2:44" ht="52.9" customHeight="1">
      <c r="B776" s="261"/>
      <c r="C776" s="262"/>
      <c r="D776" s="263"/>
      <c r="E776" s="261"/>
      <c r="F776" s="264"/>
      <c r="G776" s="264"/>
      <c r="H776" s="265"/>
      <c r="I776" s="261"/>
      <c r="J776" s="37"/>
      <c r="K776" s="37"/>
      <c r="L776" s="38">
        <v>100</v>
      </c>
      <c r="M776" s="39">
        <f t="shared" ref="M776" si="924">L776/10.76</f>
        <v>9.2936802973977706</v>
      </c>
      <c r="N776" s="81">
        <v>750</v>
      </c>
      <c r="O776" s="38">
        <v>15708</v>
      </c>
      <c r="P776" s="39">
        <f t="shared" si="890"/>
        <v>152955.3903345725</v>
      </c>
      <c r="Q776" s="40">
        <v>1</v>
      </c>
      <c r="R776" s="40">
        <v>1</v>
      </c>
      <c r="S776" s="39">
        <f t="shared" si="915"/>
        <v>152955.3903345725</v>
      </c>
      <c r="T776" s="80">
        <v>0.8</v>
      </c>
      <c r="U776" s="39">
        <v>800</v>
      </c>
      <c r="V776" s="2">
        <v>0</v>
      </c>
      <c r="W776" s="2">
        <v>0</v>
      </c>
      <c r="X776" s="2">
        <v>0</v>
      </c>
      <c r="Y776" s="196">
        <f t="shared" si="916"/>
        <v>800</v>
      </c>
      <c r="Z776" s="38"/>
      <c r="AA776" s="38"/>
      <c r="AB776" s="38"/>
      <c r="AC776" s="38"/>
      <c r="AD776" s="38"/>
      <c r="AE776" s="253"/>
      <c r="AF776" s="184"/>
      <c r="AG776" s="11">
        <f t="shared" si="917"/>
        <v>16458</v>
      </c>
      <c r="AH776" s="12">
        <f t="shared" si="918"/>
        <v>0</v>
      </c>
      <c r="AI776" s="12">
        <f t="shared" si="919"/>
        <v>800</v>
      </c>
      <c r="AJ776" s="11">
        <f t="shared" si="920"/>
        <v>0</v>
      </c>
      <c r="AK776" s="11">
        <f t="shared" si="921"/>
        <v>0</v>
      </c>
      <c r="AL776" s="11">
        <f t="shared" si="922"/>
        <v>0</v>
      </c>
      <c r="AM776" s="12">
        <f t="shared" si="923"/>
        <v>800</v>
      </c>
      <c r="AN776" s="11"/>
      <c r="AO776" s="11"/>
      <c r="AP776" s="11"/>
      <c r="AQ776" s="11"/>
      <c r="AR776" s="11"/>
    </row>
    <row r="777" spans="2:44" ht="51" customHeight="1">
      <c r="B777" s="261"/>
      <c r="C777" s="262"/>
      <c r="D777" s="263"/>
      <c r="E777" s="261"/>
      <c r="F777" s="264"/>
      <c r="G777" s="264"/>
      <c r="H777" s="265"/>
      <c r="I777" s="261"/>
      <c r="J777" s="37"/>
      <c r="K777" s="37"/>
      <c r="L777" s="38">
        <v>1300</v>
      </c>
      <c r="M777" s="39">
        <f>L777/10.76</f>
        <v>120.817843866171</v>
      </c>
      <c r="N777" s="81">
        <v>750</v>
      </c>
      <c r="O777" s="38">
        <v>0</v>
      </c>
      <c r="P777" s="39">
        <f>M777*AG777</f>
        <v>90613.382899628254</v>
      </c>
      <c r="Q777" s="40">
        <v>1</v>
      </c>
      <c r="R777" s="40">
        <v>1</v>
      </c>
      <c r="S777" s="39">
        <f>M777*AG777*Q777*R777</f>
        <v>90613.382899628254</v>
      </c>
      <c r="T777" s="80">
        <v>0.4</v>
      </c>
      <c r="U777" s="39">
        <v>5200</v>
      </c>
      <c r="V777" s="2">
        <v>0</v>
      </c>
      <c r="W777" s="2">
        <v>0</v>
      </c>
      <c r="X777" s="2">
        <v>0</v>
      </c>
      <c r="Y777" s="196">
        <f>U777+V777+W777+X777</f>
        <v>5200</v>
      </c>
      <c r="Z777" s="38"/>
      <c r="AA777" s="38"/>
      <c r="AB777" s="38"/>
      <c r="AC777" s="38"/>
      <c r="AD777" s="38"/>
      <c r="AE777" s="254"/>
      <c r="AF777" s="184"/>
      <c r="AG777" s="11">
        <f>SUM(N777:O777)</f>
        <v>750</v>
      </c>
      <c r="AH777" s="12">
        <f>V777+0</f>
        <v>0</v>
      </c>
      <c r="AI777" s="12">
        <f>U777+0</f>
        <v>5200</v>
      </c>
      <c r="AJ777" s="11">
        <f>V777+0</f>
        <v>0</v>
      </c>
      <c r="AK777" s="11">
        <f>V777+0</f>
        <v>0</v>
      </c>
      <c r="AL777" s="11">
        <f>X777+0</f>
        <v>0</v>
      </c>
      <c r="AM777" s="12">
        <f>AI777+AJ777+AK777+AL777</f>
        <v>5200</v>
      </c>
      <c r="AN777" s="11"/>
      <c r="AO777" s="11"/>
      <c r="AP777" s="11"/>
      <c r="AQ777" s="11"/>
      <c r="AR777" s="11"/>
    </row>
    <row r="778" spans="2:44" ht="51" customHeight="1">
      <c r="B778" s="259" t="s">
        <v>915</v>
      </c>
      <c r="C778" s="259"/>
      <c r="D778" s="259"/>
      <c r="E778" s="259"/>
      <c r="F778" s="259"/>
      <c r="G778" s="259"/>
      <c r="H778" s="259"/>
      <c r="I778" s="259"/>
      <c r="J778" s="259"/>
      <c r="K778" s="259"/>
      <c r="L778" s="259"/>
      <c r="M778" s="259"/>
      <c r="N778" s="259"/>
      <c r="O778" s="259"/>
      <c r="P778" s="259"/>
      <c r="Q778" s="259"/>
      <c r="R778" s="259"/>
      <c r="S778" s="259"/>
      <c r="T778" s="129"/>
      <c r="U778" s="39">
        <f>SUM(U771:U777)</f>
        <v>43996.992200000001</v>
      </c>
      <c r="V778" s="81">
        <f>SUM(V771:V777)</f>
        <v>0</v>
      </c>
      <c r="W778" s="81">
        <f>SUM(W771:W777)</f>
        <v>0</v>
      </c>
      <c r="X778" s="81">
        <f>SUM(X771:X777)</f>
        <v>0</v>
      </c>
      <c r="Y778" s="196">
        <f>SUM(Y771:Y777)</f>
        <v>43996.992200000001</v>
      </c>
      <c r="Z778" s="38"/>
      <c r="AA778" s="38"/>
      <c r="AB778" s="38"/>
      <c r="AC778" s="38"/>
      <c r="AD778" s="38"/>
      <c r="AE778" s="175"/>
      <c r="AF778" s="184"/>
      <c r="AG778" s="11"/>
      <c r="AH778" s="12"/>
      <c r="AI778" s="12"/>
      <c r="AJ778" s="11"/>
      <c r="AK778" s="11"/>
      <c r="AL778" s="11"/>
      <c r="AM778" s="12"/>
      <c r="AN778" s="11"/>
      <c r="AO778" s="11"/>
      <c r="AP778" s="11"/>
      <c r="AQ778" s="11"/>
      <c r="AR778" s="11"/>
    </row>
    <row r="779" spans="2:44" ht="69" customHeight="1">
      <c r="B779" s="2">
        <v>581</v>
      </c>
      <c r="C779" s="49" t="s">
        <v>143</v>
      </c>
      <c r="D779" s="36"/>
      <c r="E779" s="2">
        <v>522</v>
      </c>
      <c r="F779" s="109" t="s">
        <v>896</v>
      </c>
      <c r="G779" s="109" t="s">
        <v>142</v>
      </c>
      <c r="H779" s="109" t="s">
        <v>458</v>
      </c>
      <c r="I779" s="2">
        <v>2018</v>
      </c>
      <c r="J779" s="37">
        <v>15</v>
      </c>
      <c r="K779" s="37">
        <v>30</v>
      </c>
      <c r="L779" s="38">
        <f t="shared" si="888"/>
        <v>450</v>
      </c>
      <c r="M779" s="39">
        <f t="shared" si="889"/>
        <v>41.82156133828996</v>
      </c>
      <c r="N779" s="38">
        <v>750</v>
      </c>
      <c r="O779" s="2">
        <v>11088</v>
      </c>
      <c r="P779" s="39">
        <f t="shared" si="890"/>
        <v>495083.64312267653</v>
      </c>
      <c r="Q779" s="41">
        <v>1</v>
      </c>
      <c r="R779" s="39">
        <v>1</v>
      </c>
      <c r="S779" s="39">
        <f t="shared" si="891"/>
        <v>495083.64312267653</v>
      </c>
      <c r="T779" s="129">
        <v>0.75</v>
      </c>
      <c r="U779" s="39">
        <f t="shared" si="911"/>
        <v>371.31273234200739</v>
      </c>
      <c r="V779" s="2">
        <v>0</v>
      </c>
      <c r="W779" s="2">
        <v>0</v>
      </c>
      <c r="X779" s="2">
        <v>0</v>
      </c>
      <c r="Y779" s="196">
        <f t="shared" ref="Y779:Y785" si="925">U779+V779+W779+X779</f>
        <v>371.31273234200739</v>
      </c>
      <c r="Z779" s="38"/>
      <c r="AA779" s="38"/>
      <c r="AB779" s="38"/>
      <c r="AC779" s="38"/>
      <c r="AD779" s="38"/>
      <c r="AE779" s="175"/>
      <c r="AF779" s="182"/>
      <c r="AG779" s="10">
        <f t="shared" si="892"/>
        <v>11838</v>
      </c>
      <c r="AH779" s="16">
        <f t="shared" ref="AH779:AH785" si="926">V779+0</f>
        <v>0</v>
      </c>
      <c r="AI779" s="16">
        <f t="shared" ref="AI779:AJ785" si="927">U779+0</f>
        <v>371.31273234200739</v>
      </c>
      <c r="AJ779" s="10">
        <f t="shared" si="927"/>
        <v>0</v>
      </c>
      <c r="AK779" s="10">
        <f t="shared" ref="AK779:AK785" si="928">V779+0</f>
        <v>0</v>
      </c>
      <c r="AL779" s="10">
        <f t="shared" ref="AL779:AL785" si="929">X779+0</f>
        <v>0</v>
      </c>
      <c r="AM779" s="16">
        <f t="shared" si="894"/>
        <v>371.31273234200739</v>
      </c>
    </row>
    <row r="780" spans="2:44" ht="75" customHeight="1">
      <c r="B780" s="2">
        <v>582</v>
      </c>
      <c r="C780" s="49" t="s">
        <v>144</v>
      </c>
      <c r="D780" s="36"/>
      <c r="E780" s="2">
        <v>524</v>
      </c>
      <c r="F780" s="109" t="s">
        <v>169</v>
      </c>
      <c r="G780" s="109" t="s">
        <v>897</v>
      </c>
      <c r="H780" s="109" t="s">
        <v>459</v>
      </c>
      <c r="I780" s="2">
        <v>2010</v>
      </c>
      <c r="J780" s="37">
        <v>20</v>
      </c>
      <c r="K780" s="37">
        <v>20</v>
      </c>
      <c r="L780" s="38">
        <f t="shared" si="888"/>
        <v>400</v>
      </c>
      <c r="M780" s="39">
        <f t="shared" si="889"/>
        <v>37.174721189591082</v>
      </c>
      <c r="N780" s="38">
        <v>750</v>
      </c>
      <c r="O780" s="2">
        <v>15708</v>
      </c>
      <c r="P780" s="39">
        <f t="shared" si="890"/>
        <v>611821.56133828999</v>
      </c>
      <c r="Q780" s="41">
        <v>0.9</v>
      </c>
      <c r="R780" s="39">
        <v>1</v>
      </c>
      <c r="S780" s="39">
        <f t="shared" si="891"/>
        <v>550639.40520446096</v>
      </c>
      <c r="T780" s="129">
        <v>0.85</v>
      </c>
      <c r="U780" s="39">
        <f t="shared" si="911"/>
        <v>468.04349442379174</v>
      </c>
      <c r="V780" s="2">
        <v>0</v>
      </c>
      <c r="W780" s="2">
        <v>0</v>
      </c>
      <c r="X780" s="2">
        <v>0</v>
      </c>
      <c r="Y780" s="196">
        <f t="shared" si="925"/>
        <v>468.04349442379174</v>
      </c>
      <c r="Z780" s="38"/>
      <c r="AA780" s="38"/>
      <c r="AB780" s="38"/>
      <c r="AC780" s="38"/>
      <c r="AD780" s="38"/>
      <c r="AE780" s="175"/>
      <c r="AF780" s="182"/>
      <c r="AG780" s="10">
        <f t="shared" si="892"/>
        <v>16458</v>
      </c>
      <c r="AH780" s="16">
        <f t="shared" si="926"/>
        <v>0</v>
      </c>
      <c r="AI780" s="16">
        <f t="shared" si="927"/>
        <v>468.04349442379174</v>
      </c>
      <c r="AJ780" s="10">
        <f t="shared" si="927"/>
        <v>0</v>
      </c>
      <c r="AK780" s="10">
        <f t="shared" si="928"/>
        <v>0</v>
      </c>
      <c r="AL780" s="10">
        <f t="shared" si="929"/>
        <v>0</v>
      </c>
      <c r="AM780" s="16">
        <f t="shared" si="894"/>
        <v>468.04349442379174</v>
      </c>
    </row>
    <row r="781" spans="2:44" ht="65.45" customHeight="1">
      <c r="B781" s="2">
        <v>583</v>
      </c>
      <c r="C781" s="49" t="s">
        <v>145</v>
      </c>
      <c r="D781" s="36"/>
      <c r="E781" s="2">
        <v>525</v>
      </c>
      <c r="F781" s="109" t="s">
        <v>898</v>
      </c>
      <c r="G781" s="109" t="s">
        <v>142</v>
      </c>
      <c r="H781" s="109" t="s">
        <v>459</v>
      </c>
      <c r="I781" s="2">
        <v>2014</v>
      </c>
      <c r="J781" s="37">
        <v>14</v>
      </c>
      <c r="K781" s="37">
        <v>40</v>
      </c>
      <c r="L781" s="38">
        <f t="shared" si="888"/>
        <v>560</v>
      </c>
      <c r="M781" s="39">
        <f t="shared" si="889"/>
        <v>52.044609665427508</v>
      </c>
      <c r="N781" s="38">
        <v>750</v>
      </c>
      <c r="O781" s="2">
        <v>15708</v>
      </c>
      <c r="P781" s="39">
        <f t="shared" si="890"/>
        <v>856550.18587360589</v>
      </c>
      <c r="Q781" s="41">
        <v>0.95</v>
      </c>
      <c r="R781" s="39">
        <v>1</v>
      </c>
      <c r="S781" s="39">
        <f t="shared" si="891"/>
        <v>813722.67657992558</v>
      </c>
      <c r="T781" s="129">
        <v>0.85</v>
      </c>
      <c r="U781" s="39">
        <f t="shared" si="911"/>
        <v>691.6642750929368</v>
      </c>
      <c r="V781" s="2">
        <v>0</v>
      </c>
      <c r="W781" s="2">
        <v>0</v>
      </c>
      <c r="X781" s="2">
        <v>0</v>
      </c>
      <c r="Y781" s="196">
        <f t="shared" si="925"/>
        <v>691.6642750929368</v>
      </c>
      <c r="Z781" s="38"/>
      <c r="AA781" s="38"/>
      <c r="AB781" s="38"/>
      <c r="AC781" s="38"/>
      <c r="AD781" s="38"/>
      <c r="AE781" s="175"/>
      <c r="AF781" s="182"/>
      <c r="AG781" s="10">
        <f t="shared" si="892"/>
        <v>16458</v>
      </c>
      <c r="AH781" s="16">
        <f t="shared" si="926"/>
        <v>0</v>
      </c>
      <c r="AI781" s="16">
        <f t="shared" si="927"/>
        <v>691.6642750929368</v>
      </c>
      <c r="AJ781" s="10">
        <f t="shared" si="927"/>
        <v>0</v>
      </c>
      <c r="AK781" s="10">
        <f t="shared" si="928"/>
        <v>0</v>
      </c>
      <c r="AL781" s="10">
        <f t="shared" si="929"/>
        <v>0</v>
      </c>
      <c r="AM781" s="16">
        <f t="shared" si="894"/>
        <v>691.6642750929368</v>
      </c>
    </row>
    <row r="782" spans="2:44" ht="66.599999999999994" customHeight="1">
      <c r="B782" s="2">
        <v>584</v>
      </c>
      <c r="C782" s="49" t="s">
        <v>146</v>
      </c>
      <c r="D782" s="36"/>
      <c r="E782" s="2">
        <v>526</v>
      </c>
      <c r="F782" s="109" t="s">
        <v>899</v>
      </c>
      <c r="G782" s="109" t="s">
        <v>142</v>
      </c>
      <c r="H782" s="109" t="s">
        <v>459</v>
      </c>
      <c r="I782" s="2">
        <v>2015</v>
      </c>
      <c r="J782" s="37">
        <v>31</v>
      </c>
      <c r="K782" s="37">
        <v>21</v>
      </c>
      <c r="L782" s="38">
        <f t="shared" si="888"/>
        <v>651</v>
      </c>
      <c r="M782" s="39">
        <f t="shared" si="889"/>
        <v>60.501858736059482</v>
      </c>
      <c r="N782" s="38">
        <v>750</v>
      </c>
      <c r="O782" s="2">
        <v>15708</v>
      </c>
      <c r="P782" s="39">
        <f t="shared" si="890"/>
        <v>995739.59107806697</v>
      </c>
      <c r="Q782" s="41">
        <v>0.95</v>
      </c>
      <c r="R782" s="39">
        <v>1</v>
      </c>
      <c r="S782" s="39">
        <f t="shared" si="891"/>
        <v>945952.61152416363</v>
      </c>
      <c r="T782" s="129">
        <v>0.85</v>
      </c>
      <c r="U782" s="39">
        <f t="shared" si="911"/>
        <v>804.05971979553908</v>
      </c>
      <c r="V782" s="2">
        <v>0</v>
      </c>
      <c r="W782" s="2">
        <v>0</v>
      </c>
      <c r="X782" s="2">
        <v>0</v>
      </c>
      <c r="Y782" s="196">
        <f t="shared" si="925"/>
        <v>804.05971979553908</v>
      </c>
      <c r="Z782" s="38"/>
      <c r="AA782" s="38"/>
      <c r="AB782" s="38"/>
      <c r="AC782" s="38"/>
      <c r="AD782" s="38"/>
      <c r="AE782" s="175"/>
      <c r="AF782" s="182"/>
      <c r="AG782" s="10">
        <f t="shared" si="892"/>
        <v>16458</v>
      </c>
      <c r="AH782" s="16">
        <f t="shared" si="926"/>
        <v>0</v>
      </c>
      <c r="AI782" s="16">
        <f t="shared" si="927"/>
        <v>804.05971979553908</v>
      </c>
      <c r="AJ782" s="10">
        <f t="shared" si="927"/>
        <v>0</v>
      </c>
      <c r="AK782" s="10">
        <f t="shared" si="928"/>
        <v>0</v>
      </c>
      <c r="AL782" s="10">
        <f t="shared" si="929"/>
        <v>0</v>
      </c>
      <c r="AM782" s="16">
        <f t="shared" si="894"/>
        <v>804.05971979553908</v>
      </c>
    </row>
    <row r="783" spans="2:44" ht="75" customHeight="1">
      <c r="B783" s="2">
        <v>585</v>
      </c>
      <c r="C783" s="49" t="s">
        <v>1850</v>
      </c>
      <c r="D783" s="36"/>
      <c r="E783" s="2">
        <v>527</v>
      </c>
      <c r="F783" s="109" t="s">
        <v>169</v>
      </c>
      <c r="G783" s="109" t="s">
        <v>1851</v>
      </c>
      <c r="H783" s="109" t="s">
        <v>1745</v>
      </c>
      <c r="I783" s="2">
        <v>2025</v>
      </c>
      <c r="J783" s="37">
        <v>20</v>
      </c>
      <c r="K783" s="37">
        <v>20</v>
      </c>
      <c r="L783" s="38">
        <f t="shared" si="888"/>
        <v>400</v>
      </c>
      <c r="M783" s="39">
        <f t="shared" si="889"/>
        <v>37.174721189591082</v>
      </c>
      <c r="N783" s="38">
        <v>750</v>
      </c>
      <c r="O783" s="2">
        <v>15708</v>
      </c>
      <c r="P783" s="39">
        <f t="shared" si="890"/>
        <v>611821.56133828999</v>
      </c>
      <c r="Q783" s="41">
        <v>1</v>
      </c>
      <c r="R783" s="39">
        <v>1</v>
      </c>
      <c r="S783" s="39">
        <f t="shared" si="891"/>
        <v>611821.56133828999</v>
      </c>
      <c r="T783" s="129">
        <v>0.85</v>
      </c>
      <c r="U783" s="39">
        <f t="shared" si="911"/>
        <v>520.04832713754638</v>
      </c>
      <c r="V783" s="2">
        <v>0</v>
      </c>
      <c r="W783" s="2">
        <v>0</v>
      </c>
      <c r="X783" s="2">
        <v>0</v>
      </c>
      <c r="Y783" s="196">
        <f t="shared" si="925"/>
        <v>520.04832713754638</v>
      </c>
      <c r="Z783" s="38"/>
      <c r="AA783" s="38"/>
      <c r="AB783" s="38"/>
      <c r="AC783" s="38"/>
      <c r="AD783" s="38"/>
      <c r="AE783" s="175"/>
      <c r="AF783" s="182"/>
      <c r="AG783" s="10">
        <f t="shared" si="892"/>
        <v>16458</v>
      </c>
      <c r="AH783" s="16">
        <f t="shared" si="926"/>
        <v>0</v>
      </c>
      <c r="AI783" s="16">
        <f t="shared" si="927"/>
        <v>520.04832713754638</v>
      </c>
      <c r="AJ783" s="10">
        <f t="shared" si="927"/>
        <v>0</v>
      </c>
      <c r="AK783" s="10">
        <f t="shared" si="928"/>
        <v>0</v>
      </c>
      <c r="AL783" s="10">
        <f t="shared" si="929"/>
        <v>0</v>
      </c>
      <c r="AM783" s="16">
        <f t="shared" si="894"/>
        <v>520.04832713754638</v>
      </c>
    </row>
    <row r="784" spans="2:44" ht="75" customHeight="1">
      <c r="B784" s="2">
        <v>586</v>
      </c>
      <c r="C784" s="35" t="s">
        <v>6</v>
      </c>
      <c r="D784" s="36"/>
      <c r="E784" s="36" t="s">
        <v>1794</v>
      </c>
      <c r="F784" s="109" t="s">
        <v>161</v>
      </c>
      <c r="G784" s="109" t="s">
        <v>1796</v>
      </c>
      <c r="H784" s="109" t="s">
        <v>1747</v>
      </c>
      <c r="I784" s="2">
        <v>2025</v>
      </c>
      <c r="J784" s="37">
        <v>10</v>
      </c>
      <c r="K784" s="37">
        <v>20</v>
      </c>
      <c r="L784" s="38">
        <f t="shared" ref="L784" si="930">J784*K784</f>
        <v>200</v>
      </c>
      <c r="M784" s="39">
        <f t="shared" ref="M784" si="931">L784/10.76</f>
        <v>18.587360594795541</v>
      </c>
      <c r="N784" s="38">
        <v>750</v>
      </c>
      <c r="O784" s="2">
        <v>15708</v>
      </c>
      <c r="P784" s="39">
        <f t="shared" ref="P784" si="932">M784*AG784</f>
        <v>305910.780669145</v>
      </c>
      <c r="Q784" s="41">
        <v>1</v>
      </c>
      <c r="R784" s="39">
        <v>1</v>
      </c>
      <c r="S784" s="39">
        <f t="shared" ref="S784" si="933">M784*AG784*Q784*R784</f>
        <v>305910.780669145</v>
      </c>
      <c r="T784" s="129">
        <v>0.85</v>
      </c>
      <c r="U784" s="39">
        <f t="shared" ref="U784" si="934">S784/1000*T784</f>
        <v>260.02416356877319</v>
      </c>
      <c r="V784" s="2">
        <v>30</v>
      </c>
      <c r="W784" s="2">
        <v>30</v>
      </c>
      <c r="X784" s="2">
        <v>750</v>
      </c>
      <c r="Y784" s="196">
        <f t="shared" ref="Y784" si="935">U784+V784+W784+X784</f>
        <v>1070.0241635687732</v>
      </c>
      <c r="Z784" s="38"/>
      <c r="AA784" s="38"/>
      <c r="AB784" s="38"/>
      <c r="AC784" s="38"/>
      <c r="AD784" s="38"/>
      <c r="AE784" s="176" t="s">
        <v>1549</v>
      </c>
      <c r="AF784" s="182"/>
      <c r="AG784" s="10">
        <f t="shared" ref="AG784" si="936">SUM(N784:O784)</f>
        <v>16458</v>
      </c>
      <c r="AH784" s="16">
        <f t="shared" ref="AH784" si="937">V784+0</f>
        <v>30</v>
      </c>
      <c r="AI784" s="16">
        <f t="shared" ref="AI784" si="938">U784+0</f>
        <v>260.02416356877319</v>
      </c>
      <c r="AJ784" s="10">
        <f t="shared" ref="AJ784" si="939">V784+0</f>
        <v>30</v>
      </c>
      <c r="AK784" s="10">
        <f t="shared" ref="AK784" si="940">V784+0</f>
        <v>30</v>
      </c>
      <c r="AL784" s="10">
        <f t="shared" ref="AL784" si="941">X784+0</f>
        <v>750</v>
      </c>
      <c r="AM784" s="16">
        <f t="shared" ref="AM784" si="942">AI784+AJ784+AK784+AL784</f>
        <v>1070.0241635687732</v>
      </c>
    </row>
    <row r="785" spans="2:44" ht="75" customHeight="1">
      <c r="B785" s="2">
        <v>586</v>
      </c>
      <c r="C785" s="35" t="s">
        <v>6</v>
      </c>
      <c r="D785" s="36"/>
      <c r="E785" s="36" t="s">
        <v>1795</v>
      </c>
      <c r="F785" s="109" t="s">
        <v>161</v>
      </c>
      <c r="G785" s="109" t="s">
        <v>1797</v>
      </c>
      <c r="H785" s="109" t="s">
        <v>457</v>
      </c>
      <c r="I785" s="2">
        <v>2010</v>
      </c>
      <c r="J785" s="37">
        <v>10</v>
      </c>
      <c r="K785" s="37">
        <v>20</v>
      </c>
      <c r="L785" s="38">
        <f t="shared" si="888"/>
        <v>200</v>
      </c>
      <c r="M785" s="39">
        <f t="shared" si="889"/>
        <v>18.587360594795541</v>
      </c>
      <c r="N785" s="38">
        <v>750</v>
      </c>
      <c r="O785" s="2">
        <v>15708</v>
      </c>
      <c r="P785" s="39">
        <f t="shared" si="890"/>
        <v>305910.780669145</v>
      </c>
      <c r="Q785" s="41">
        <v>0.9</v>
      </c>
      <c r="R785" s="39">
        <v>1</v>
      </c>
      <c r="S785" s="39">
        <f t="shared" si="891"/>
        <v>275319.70260223048</v>
      </c>
      <c r="T785" s="129">
        <v>0.85</v>
      </c>
      <c r="U785" s="39">
        <f t="shared" si="911"/>
        <v>234.02174721189587</v>
      </c>
      <c r="V785" s="2">
        <v>30</v>
      </c>
      <c r="W785" s="2">
        <v>30</v>
      </c>
      <c r="X785" s="2">
        <v>200</v>
      </c>
      <c r="Y785" s="196">
        <f t="shared" si="925"/>
        <v>494.0217472118959</v>
      </c>
      <c r="Z785" s="38"/>
      <c r="AA785" s="38"/>
      <c r="AB785" s="38"/>
      <c r="AC785" s="38"/>
      <c r="AD785" s="38"/>
      <c r="AE785" s="176" t="s">
        <v>1549</v>
      </c>
      <c r="AF785" s="182"/>
      <c r="AG785" s="10">
        <f t="shared" si="892"/>
        <v>16458</v>
      </c>
      <c r="AH785" s="16">
        <f t="shared" si="926"/>
        <v>30</v>
      </c>
      <c r="AI785" s="16">
        <f t="shared" si="927"/>
        <v>234.02174721189587</v>
      </c>
      <c r="AJ785" s="10">
        <f t="shared" si="927"/>
        <v>30</v>
      </c>
      <c r="AK785" s="10">
        <f t="shared" si="928"/>
        <v>30</v>
      </c>
      <c r="AL785" s="10">
        <f t="shared" si="929"/>
        <v>200</v>
      </c>
      <c r="AM785" s="16">
        <f t="shared" si="894"/>
        <v>494.0217472118959</v>
      </c>
    </row>
    <row r="786" spans="2:44" ht="75" customHeight="1">
      <c r="B786" s="259" t="s">
        <v>915</v>
      </c>
      <c r="C786" s="259"/>
      <c r="D786" s="259"/>
      <c r="E786" s="259"/>
      <c r="F786" s="259"/>
      <c r="G786" s="259"/>
      <c r="H786" s="259"/>
      <c r="I786" s="259"/>
      <c r="J786" s="259"/>
      <c r="K786" s="259"/>
      <c r="L786" s="259"/>
      <c r="M786" s="259"/>
      <c r="N786" s="259"/>
      <c r="O786" s="259"/>
      <c r="P786" s="259"/>
      <c r="Q786" s="259"/>
      <c r="R786" s="259"/>
      <c r="S786" s="259"/>
      <c r="T786" s="129"/>
      <c r="U786" s="39">
        <f>SUM(U779:U785)</f>
        <v>3349.1744595724904</v>
      </c>
      <c r="V786" s="81">
        <f>SUM(V779:V785)</f>
        <v>60</v>
      </c>
      <c r="W786" s="81">
        <f>SUM(W779:W785)</f>
        <v>60</v>
      </c>
      <c r="X786" s="81">
        <f>SUM(X779:X785)</f>
        <v>950</v>
      </c>
      <c r="Y786" s="196">
        <f>SUM(Y779:Y785)</f>
        <v>4419.1744595724904</v>
      </c>
      <c r="Z786" s="38"/>
      <c r="AA786" s="38"/>
      <c r="AB786" s="38"/>
      <c r="AC786" s="38"/>
      <c r="AD786" s="38"/>
      <c r="AE786" s="175"/>
      <c r="AF786" s="184"/>
      <c r="AG786" s="11"/>
      <c r="AH786" s="12"/>
      <c r="AI786" s="12" t="e">
        <f>तेरीज!#REF!+0</f>
        <v>#REF!</v>
      </c>
      <c r="AJ786" s="11"/>
      <c r="AK786" s="11"/>
      <c r="AL786" s="11"/>
      <c r="AM786" s="12"/>
      <c r="AN786" s="11"/>
      <c r="AO786" s="11"/>
      <c r="AP786" s="11"/>
      <c r="AQ786" s="11"/>
      <c r="AR786" s="11"/>
    </row>
    <row r="787" spans="2:44" ht="75" customHeight="1">
      <c r="B787" s="2">
        <v>587</v>
      </c>
      <c r="C787" s="35" t="s">
        <v>153</v>
      </c>
      <c r="D787" s="36"/>
      <c r="E787" s="2">
        <v>529</v>
      </c>
      <c r="F787" s="109" t="s">
        <v>38</v>
      </c>
      <c r="G787" s="109" t="s">
        <v>152</v>
      </c>
      <c r="H787" s="109" t="s">
        <v>460</v>
      </c>
      <c r="I787" s="2">
        <v>2008</v>
      </c>
      <c r="J787" s="37">
        <v>40</v>
      </c>
      <c r="K787" s="37">
        <v>40</v>
      </c>
      <c r="L787" s="38">
        <f t="shared" si="888"/>
        <v>1600</v>
      </c>
      <c r="M787" s="39">
        <f t="shared" si="889"/>
        <v>148.69888475836433</v>
      </c>
      <c r="N787" s="81">
        <v>750</v>
      </c>
      <c r="O787" s="2">
        <v>0</v>
      </c>
      <c r="P787" s="39">
        <f t="shared" si="890"/>
        <v>111524.16356877325</v>
      </c>
      <c r="Q787" s="45">
        <v>1</v>
      </c>
      <c r="R787" s="39">
        <v>1</v>
      </c>
      <c r="S787" s="39">
        <f t="shared" si="891"/>
        <v>111524.16356877325</v>
      </c>
      <c r="T787" s="129">
        <v>0</v>
      </c>
      <c r="U787" s="39">
        <f t="shared" si="911"/>
        <v>0</v>
      </c>
      <c r="V787" s="2">
        <v>0</v>
      </c>
      <c r="W787" s="2">
        <v>0</v>
      </c>
      <c r="X787" s="2">
        <v>0</v>
      </c>
      <c r="Y787" s="196">
        <f>U787+V787+W787+X787</f>
        <v>0</v>
      </c>
      <c r="Z787" s="38"/>
      <c r="AA787" s="38"/>
      <c r="AB787" s="38"/>
      <c r="AC787" s="38"/>
      <c r="AD787" s="38"/>
      <c r="AE787" s="175"/>
      <c r="AF787" s="182"/>
      <c r="AG787" s="9">
        <f t="shared" si="892"/>
        <v>750</v>
      </c>
      <c r="AH787" s="13">
        <f>V787+0</f>
        <v>0</v>
      </c>
      <c r="AI787" s="13">
        <f>U787+0</f>
        <v>0</v>
      </c>
      <c r="AJ787" s="9">
        <f>V787+0</f>
        <v>0</v>
      </c>
      <c r="AK787" s="9">
        <f>V787+0</f>
        <v>0</v>
      </c>
      <c r="AL787" s="9">
        <f>X787+0</f>
        <v>0</v>
      </c>
      <c r="AM787" s="13">
        <f t="shared" si="894"/>
        <v>0</v>
      </c>
      <c r="AN787" s="9"/>
      <c r="AO787" s="9"/>
      <c r="AP787" s="9"/>
      <c r="AQ787" s="9"/>
      <c r="AR787" s="9"/>
    </row>
    <row r="788" spans="2:44" ht="75" customHeight="1">
      <c r="B788" s="2">
        <v>588</v>
      </c>
      <c r="C788" s="49" t="s">
        <v>1048</v>
      </c>
      <c r="D788" s="36"/>
      <c r="E788" s="2">
        <v>530</v>
      </c>
      <c r="F788" s="109" t="s">
        <v>899</v>
      </c>
      <c r="G788" s="109" t="s">
        <v>142</v>
      </c>
      <c r="H788" s="109" t="s">
        <v>1049</v>
      </c>
      <c r="I788" s="2">
        <v>2018</v>
      </c>
      <c r="J788" s="37">
        <v>31</v>
      </c>
      <c r="K788" s="37">
        <v>31</v>
      </c>
      <c r="L788" s="38">
        <f t="shared" ref="L788" si="943">J788*K788</f>
        <v>961</v>
      </c>
      <c r="M788" s="39">
        <f t="shared" ref="M788" si="944">L788/10.76</f>
        <v>89.312267657992564</v>
      </c>
      <c r="N788" s="38">
        <v>750</v>
      </c>
      <c r="O788" s="2">
        <v>15708</v>
      </c>
      <c r="P788" s="39">
        <f t="shared" ref="P788" si="945">M788*AG788</f>
        <v>1469901.3011152416</v>
      </c>
      <c r="Q788" s="41">
        <v>0.95</v>
      </c>
      <c r="R788" s="39">
        <v>1</v>
      </c>
      <c r="S788" s="39">
        <f t="shared" ref="S788" si="946">M788*AG788*Q788*R788</f>
        <v>1396406.2360594794</v>
      </c>
      <c r="T788" s="129">
        <v>0.85</v>
      </c>
      <c r="U788" s="39">
        <f t="shared" ref="U788" si="947">S788/1000*T788</f>
        <v>1186.9453006505576</v>
      </c>
      <c r="V788" s="2">
        <v>0</v>
      </c>
      <c r="W788" s="2">
        <v>0</v>
      </c>
      <c r="X788" s="2">
        <v>0</v>
      </c>
      <c r="Y788" s="196">
        <f t="shared" ref="Y788" si="948">U788+V788+W788+X788</f>
        <v>1186.9453006505576</v>
      </c>
      <c r="Z788" s="38"/>
      <c r="AA788" s="38"/>
      <c r="AB788" s="38"/>
      <c r="AC788" s="38"/>
      <c r="AD788" s="38"/>
      <c r="AE788" s="175"/>
      <c r="AF788" s="182"/>
      <c r="AG788" s="10">
        <f t="shared" ref="AG788" si="949">SUM(N788:O788)</f>
        <v>16458</v>
      </c>
      <c r="AH788" s="16">
        <f t="shared" ref="AH788" si="950">V788+0</f>
        <v>0</v>
      </c>
      <c r="AI788" s="16">
        <f t="shared" ref="AI788" si="951">U788+0</f>
        <v>1186.9453006505576</v>
      </c>
      <c r="AJ788" s="10">
        <f t="shared" ref="AJ788" si="952">V788+0</f>
        <v>0</v>
      </c>
      <c r="AK788" s="10">
        <f t="shared" ref="AK788" si="953">V788+0</f>
        <v>0</v>
      </c>
      <c r="AL788" s="10">
        <f t="shared" ref="AL788" si="954">X788+0</f>
        <v>0</v>
      </c>
      <c r="AM788" s="16">
        <f t="shared" ref="AM788" si="955">AI788+AJ788+AK788+AL788</f>
        <v>1186.9453006505576</v>
      </c>
    </row>
    <row r="789" spans="2:44" ht="75" customHeight="1">
      <c r="B789" s="2">
        <v>589</v>
      </c>
      <c r="C789" s="49" t="s">
        <v>1048</v>
      </c>
      <c r="D789" s="36"/>
      <c r="E789" s="2">
        <v>532</v>
      </c>
      <c r="F789" s="109" t="s">
        <v>1051</v>
      </c>
      <c r="G789" s="109" t="s">
        <v>7</v>
      </c>
      <c r="H789" s="109" t="s">
        <v>1052</v>
      </c>
      <c r="I789" s="2">
        <v>2019</v>
      </c>
      <c r="J789" s="37">
        <v>24</v>
      </c>
      <c r="K789" s="37">
        <v>30</v>
      </c>
      <c r="L789" s="38">
        <f t="shared" ref="L789" si="956">J789*K789</f>
        <v>720</v>
      </c>
      <c r="M789" s="39">
        <f t="shared" ref="M789" si="957">L789/10.76</f>
        <v>66.914498141263948</v>
      </c>
      <c r="N789" s="38">
        <v>750</v>
      </c>
      <c r="O789" s="2">
        <v>15708</v>
      </c>
      <c r="P789" s="39">
        <f t="shared" ref="P789" si="958">M789*AG789</f>
        <v>1101278.8104089221</v>
      </c>
      <c r="Q789" s="41">
        <v>0.95</v>
      </c>
      <c r="R789" s="39">
        <v>1</v>
      </c>
      <c r="S789" s="39">
        <f t="shared" ref="S789" si="959">M789*AG789*Q789*R789</f>
        <v>1046214.869888476</v>
      </c>
      <c r="T789" s="129">
        <v>0.85</v>
      </c>
      <c r="U789" s="39">
        <f t="shared" ref="U789" si="960">S789/1000*T789</f>
        <v>889.28263940520458</v>
      </c>
      <c r="V789" s="2">
        <v>0</v>
      </c>
      <c r="W789" s="2">
        <v>0</v>
      </c>
      <c r="X789" s="2">
        <v>0</v>
      </c>
      <c r="Y789" s="196">
        <f t="shared" ref="Y789" si="961">U789+V789+W789+X789</f>
        <v>889.28263940520458</v>
      </c>
      <c r="Z789" s="38"/>
      <c r="AA789" s="38"/>
      <c r="AB789" s="38"/>
      <c r="AC789" s="38"/>
      <c r="AD789" s="38"/>
      <c r="AE789" s="175"/>
      <c r="AF789" s="182"/>
      <c r="AG789" s="10">
        <f t="shared" ref="AG789" si="962">SUM(N789:O789)</f>
        <v>16458</v>
      </c>
      <c r="AH789" s="16">
        <f t="shared" ref="AH789" si="963">V789+0</f>
        <v>0</v>
      </c>
      <c r="AI789" s="16">
        <f t="shared" ref="AI789" si="964">U789+0</f>
        <v>889.28263940520458</v>
      </c>
      <c r="AJ789" s="10">
        <f t="shared" ref="AJ789" si="965">V789+0</f>
        <v>0</v>
      </c>
      <c r="AK789" s="10">
        <f t="shared" ref="AK789" si="966">V789+0</f>
        <v>0</v>
      </c>
      <c r="AL789" s="10">
        <f t="shared" ref="AL789" si="967">X789+0</f>
        <v>0</v>
      </c>
      <c r="AM789" s="16">
        <f t="shared" ref="AM789" si="968">AI789+AJ789+AK789+AL789</f>
        <v>889.28263940520458</v>
      </c>
    </row>
    <row r="790" spans="2:44" ht="75" customHeight="1">
      <c r="B790" s="2">
        <v>590</v>
      </c>
      <c r="C790" s="35" t="s">
        <v>156</v>
      </c>
      <c r="D790" s="36"/>
      <c r="E790" s="2">
        <v>533</v>
      </c>
      <c r="F790" s="109" t="s">
        <v>9</v>
      </c>
      <c r="G790" s="109" t="s">
        <v>900</v>
      </c>
      <c r="H790" s="109" t="s">
        <v>262</v>
      </c>
      <c r="I790" s="2">
        <v>2013</v>
      </c>
      <c r="J790" s="37">
        <v>20</v>
      </c>
      <c r="K790" s="37">
        <v>24</v>
      </c>
      <c r="L790" s="38">
        <f t="shared" ref="L790:L813" si="969">J790*K790</f>
        <v>480</v>
      </c>
      <c r="M790" s="39">
        <f t="shared" ref="M790:M813" si="970">L790/10.76</f>
        <v>44.609665427509292</v>
      </c>
      <c r="N790" s="38">
        <v>750</v>
      </c>
      <c r="O790" s="2">
        <v>11088</v>
      </c>
      <c r="P790" s="39">
        <f t="shared" ref="P790:P813" si="971">M790*AG790</f>
        <v>528089.21933085495</v>
      </c>
      <c r="Q790" s="41">
        <v>0.9</v>
      </c>
      <c r="R790" s="39">
        <v>1</v>
      </c>
      <c r="S790" s="39">
        <f t="shared" ref="S790:S813" si="972">M790*AG790*Q790*R790</f>
        <v>475280.29739776946</v>
      </c>
      <c r="T790" s="129">
        <v>0.75</v>
      </c>
      <c r="U790" s="39">
        <f t="shared" ref="U790:U813" si="973">S790/1000*T790</f>
        <v>356.46022304832707</v>
      </c>
      <c r="V790" s="2">
        <v>30</v>
      </c>
      <c r="W790" s="2">
        <v>30</v>
      </c>
      <c r="X790" s="2">
        <v>750</v>
      </c>
      <c r="Y790" s="196">
        <f>U790+V790+W790+X790</f>
        <v>1166.460223048327</v>
      </c>
      <c r="Z790" s="38"/>
      <c r="AA790" s="38"/>
      <c r="AB790" s="38"/>
      <c r="AC790" s="38"/>
      <c r="AD790" s="38"/>
      <c r="AE790" s="175"/>
      <c r="AF790" s="182"/>
      <c r="AG790" s="9">
        <f t="shared" ref="AG790:AG813" si="974">SUM(N790:O790)</f>
        <v>11838</v>
      </c>
      <c r="AH790" s="13">
        <f>V790+0</f>
        <v>30</v>
      </c>
      <c r="AI790" s="13">
        <f>U790+0</f>
        <v>356.46022304832707</v>
      </c>
      <c r="AJ790" s="9">
        <f>V790+0</f>
        <v>30</v>
      </c>
      <c r="AK790" s="9">
        <f>V790+0</f>
        <v>30</v>
      </c>
      <c r="AL790" s="9">
        <f>X790+0</f>
        <v>750</v>
      </c>
      <c r="AM790" s="13">
        <f t="shared" ref="AM790:AM813" si="975">AI790+AJ790+AK790+AL790</f>
        <v>1166.460223048327</v>
      </c>
      <c r="AN790" s="9"/>
      <c r="AO790" s="9"/>
      <c r="AP790" s="9"/>
      <c r="AQ790" s="9"/>
      <c r="AR790" s="9"/>
    </row>
    <row r="791" spans="2:44" ht="75" customHeight="1">
      <c r="B791" s="2">
        <v>591</v>
      </c>
      <c r="C791" s="35" t="s">
        <v>156</v>
      </c>
      <c r="D791" s="36"/>
      <c r="E791" s="2">
        <v>534</v>
      </c>
      <c r="F791" s="109" t="s">
        <v>9</v>
      </c>
      <c r="G791" s="109" t="s">
        <v>901</v>
      </c>
      <c r="H791" s="109" t="s">
        <v>1099</v>
      </c>
      <c r="I791" s="2">
        <v>2013</v>
      </c>
      <c r="J791" s="37">
        <v>25</v>
      </c>
      <c r="K791" s="37">
        <v>25</v>
      </c>
      <c r="L791" s="38">
        <f t="shared" si="969"/>
        <v>625</v>
      </c>
      <c r="M791" s="39">
        <f t="shared" si="970"/>
        <v>58.085501858736059</v>
      </c>
      <c r="N791" s="38">
        <v>750</v>
      </c>
      <c r="O791" s="2">
        <v>15708</v>
      </c>
      <c r="P791" s="39">
        <f t="shared" si="971"/>
        <v>955971.18959107809</v>
      </c>
      <c r="Q791" s="41">
        <v>0.9</v>
      </c>
      <c r="R791" s="39">
        <v>1</v>
      </c>
      <c r="S791" s="39">
        <f t="shared" si="972"/>
        <v>860374.0706319703</v>
      </c>
      <c r="T791" s="129">
        <v>0.85</v>
      </c>
      <c r="U791" s="39">
        <f t="shared" si="973"/>
        <v>731.31796003717477</v>
      </c>
      <c r="V791" s="2">
        <v>30</v>
      </c>
      <c r="W791" s="2">
        <v>30</v>
      </c>
      <c r="X791" s="2">
        <v>750</v>
      </c>
      <c r="Y791" s="196">
        <f>U791+V791+W791+X791</f>
        <v>1541.3179600371748</v>
      </c>
      <c r="Z791" s="38"/>
      <c r="AA791" s="38"/>
      <c r="AB791" s="38"/>
      <c r="AC791" s="38"/>
      <c r="AD791" s="38"/>
      <c r="AE791" s="175"/>
      <c r="AF791" s="182"/>
      <c r="AG791" s="9">
        <f t="shared" si="974"/>
        <v>16458</v>
      </c>
      <c r="AH791" s="13">
        <f>V791+0</f>
        <v>30</v>
      </c>
      <c r="AI791" s="13">
        <f>U791+0</f>
        <v>731.31796003717477</v>
      </c>
      <c r="AJ791" s="9">
        <f>V791+0</f>
        <v>30</v>
      </c>
      <c r="AK791" s="9">
        <f>V791+0</f>
        <v>30</v>
      </c>
      <c r="AL791" s="9">
        <f>X791+0</f>
        <v>750</v>
      </c>
      <c r="AM791" s="13">
        <f t="shared" si="975"/>
        <v>1541.3179600371748</v>
      </c>
      <c r="AN791" s="9"/>
      <c r="AO791" s="9"/>
      <c r="AP791" s="9"/>
      <c r="AQ791" s="9"/>
      <c r="AR791" s="9"/>
    </row>
    <row r="792" spans="2:44" ht="75" customHeight="1">
      <c r="B792" s="259" t="s">
        <v>915</v>
      </c>
      <c r="C792" s="259"/>
      <c r="D792" s="259"/>
      <c r="E792" s="259"/>
      <c r="F792" s="259"/>
      <c r="G792" s="259"/>
      <c r="H792" s="259"/>
      <c r="I792" s="259"/>
      <c r="J792" s="259"/>
      <c r="K792" s="259"/>
      <c r="L792" s="259"/>
      <c r="M792" s="259"/>
      <c r="N792" s="259"/>
      <c r="O792" s="259"/>
      <c r="P792" s="259"/>
      <c r="Q792" s="259"/>
      <c r="R792" s="259"/>
      <c r="S792" s="259"/>
      <c r="T792" s="129"/>
      <c r="U792" s="39">
        <f>SUM(U787:U791)</f>
        <v>3164.0061231412637</v>
      </c>
      <c r="V792" s="81">
        <f>SUM(V787:V791)</f>
        <v>60</v>
      </c>
      <c r="W792" s="81">
        <f>SUM(W787:W791)</f>
        <v>60</v>
      </c>
      <c r="X792" s="81">
        <f>SUM(X787:X791)</f>
        <v>1500</v>
      </c>
      <c r="Y792" s="196">
        <f>SUM(Y787:Y791)</f>
        <v>4784.0061231412637</v>
      </c>
      <c r="Z792" s="38"/>
      <c r="AA792" s="38"/>
      <c r="AB792" s="38"/>
      <c r="AC792" s="38"/>
      <c r="AD792" s="38"/>
      <c r="AE792" s="175"/>
      <c r="AF792" s="182"/>
      <c r="AG792" s="9"/>
      <c r="AH792" s="13"/>
      <c r="AI792" s="13">
        <f>तेरीज!D122+0</f>
        <v>3164.0061231412637</v>
      </c>
      <c r="AJ792" s="9"/>
      <c r="AK792" s="9"/>
      <c r="AL792" s="9"/>
      <c r="AM792" s="13"/>
      <c r="AN792" s="9"/>
      <c r="AO792" s="9"/>
      <c r="AP792" s="9"/>
      <c r="AQ792" s="9"/>
      <c r="AR792" s="9"/>
    </row>
    <row r="793" spans="2:44" ht="75" customHeight="1">
      <c r="B793" s="2">
        <v>592</v>
      </c>
      <c r="C793" s="35" t="s">
        <v>156</v>
      </c>
      <c r="D793" s="36"/>
      <c r="E793" s="2">
        <v>535</v>
      </c>
      <c r="F793" s="109" t="s">
        <v>9</v>
      </c>
      <c r="G793" s="109" t="s">
        <v>1340</v>
      </c>
      <c r="H793" s="109" t="s">
        <v>461</v>
      </c>
      <c r="I793" s="2">
        <v>2013</v>
      </c>
      <c r="J793" s="37">
        <v>25</v>
      </c>
      <c r="K793" s="37">
        <v>25</v>
      </c>
      <c r="L793" s="38">
        <f t="shared" si="969"/>
        <v>625</v>
      </c>
      <c r="M793" s="39">
        <f t="shared" si="970"/>
        <v>58.085501858736059</v>
      </c>
      <c r="N793" s="38">
        <v>750</v>
      </c>
      <c r="O793" s="2">
        <v>15708</v>
      </c>
      <c r="P793" s="39">
        <f t="shared" si="971"/>
        <v>955971.18959107809</v>
      </c>
      <c r="Q793" s="41">
        <v>0.9</v>
      </c>
      <c r="R793" s="39">
        <v>1</v>
      </c>
      <c r="S793" s="39">
        <f t="shared" si="972"/>
        <v>860374.0706319703</v>
      </c>
      <c r="T793" s="129">
        <v>0.85</v>
      </c>
      <c r="U793" s="39">
        <f t="shared" si="973"/>
        <v>731.31796003717477</v>
      </c>
      <c r="V793" s="2">
        <v>30</v>
      </c>
      <c r="W793" s="2">
        <v>30</v>
      </c>
      <c r="X793" s="2">
        <v>750</v>
      </c>
      <c r="Y793" s="196">
        <f>U793+V793+W793+X793</f>
        <v>1541.3179600371748</v>
      </c>
      <c r="Z793" s="38"/>
      <c r="AA793" s="38"/>
      <c r="AB793" s="38"/>
      <c r="AC793" s="38"/>
      <c r="AD793" s="38"/>
      <c r="AE793" s="175"/>
      <c r="AF793" s="182"/>
      <c r="AG793" s="9">
        <f t="shared" si="974"/>
        <v>16458</v>
      </c>
      <c r="AH793" s="13">
        <f>V793+0</f>
        <v>30</v>
      </c>
      <c r="AI793" s="13">
        <f t="shared" ref="AI793:AJ797" si="976">U793+0</f>
        <v>731.31796003717477</v>
      </c>
      <c r="AJ793" s="9">
        <f t="shared" si="976"/>
        <v>30</v>
      </c>
      <c r="AK793" s="9">
        <f>V793+0</f>
        <v>30</v>
      </c>
      <c r="AL793" s="9">
        <f>X793+0</f>
        <v>750</v>
      </c>
      <c r="AM793" s="13">
        <f t="shared" si="975"/>
        <v>1541.3179600371748</v>
      </c>
      <c r="AN793" s="9"/>
      <c r="AO793" s="9"/>
      <c r="AP793" s="9"/>
      <c r="AQ793" s="9"/>
      <c r="AR793" s="9"/>
    </row>
    <row r="794" spans="2:44" ht="75" customHeight="1">
      <c r="B794" s="2">
        <v>593</v>
      </c>
      <c r="C794" s="49" t="s">
        <v>157</v>
      </c>
      <c r="D794" s="36"/>
      <c r="E794" s="2">
        <v>536</v>
      </c>
      <c r="F794" s="109" t="s">
        <v>154</v>
      </c>
      <c r="G794" s="109" t="s">
        <v>902</v>
      </c>
      <c r="H794" s="109" t="s">
        <v>462</v>
      </c>
      <c r="I794" s="2">
        <v>2013</v>
      </c>
      <c r="J794" s="37">
        <v>18</v>
      </c>
      <c r="K794" s="37">
        <v>20</v>
      </c>
      <c r="L794" s="38">
        <f t="shared" si="969"/>
        <v>360</v>
      </c>
      <c r="M794" s="39">
        <f t="shared" si="970"/>
        <v>33.457249070631974</v>
      </c>
      <c r="N794" s="38">
        <v>750</v>
      </c>
      <c r="O794" s="2">
        <v>15708</v>
      </c>
      <c r="P794" s="39">
        <f t="shared" si="971"/>
        <v>550639.40520446107</v>
      </c>
      <c r="Q794" s="41">
        <v>0.9</v>
      </c>
      <c r="R794" s="39">
        <v>1</v>
      </c>
      <c r="S794" s="39">
        <f t="shared" si="972"/>
        <v>495575.46468401497</v>
      </c>
      <c r="T794" s="129">
        <v>0.85</v>
      </c>
      <c r="U794" s="39">
        <f t="shared" si="973"/>
        <v>421.23914498141272</v>
      </c>
      <c r="V794" s="2">
        <v>30</v>
      </c>
      <c r="W794" s="2">
        <v>30</v>
      </c>
      <c r="X794" s="2">
        <v>750</v>
      </c>
      <c r="Y794" s="196">
        <f>U794+V794+W794+X794</f>
        <v>1231.2391449814127</v>
      </c>
      <c r="Z794" s="38"/>
      <c r="AA794" s="38"/>
      <c r="AB794" s="38"/>
      <c r="AC794" s="38"/>
      <c r="AD794" s="38"/>
      <c r="AE794" s="175"/>
      <c r="AF794" s="182"/>
      <c r="AG794" s="10">
        <f t="shared" si="974"/>
        <v>16458</v>
      </c>
      <c r="AH794" s="16">
        <f>V794+0</f>
        <v>30</v>
      </c>
      <c r="AI794" s="16">
        <f t="shared" si="976"/>
        <v>421.23914498141272</v>
      </c>
      <c r="AJ794" s="10">
        <f t="shared" si="976"/>
        <v>30</v>
      </c>
      <c r="AK794" s="10">
        <f>V794+0</f>
        <v>30</v>
      </c>
      <c r="AL794" s="10">
        <f>X794+0</f>
        <v>750</v>
      </c>
      <c r="AM794" s="16">
        <f t="shared" si="975"/>
        <v>1231.2391449814127</v>
      </c>
    </row>
    <row r="795" spans="2:44" ht="75" customHeight="1">
      <c r="B795" s="2">
        <v>594</v>
      </c>
      <c r="C795" s="49" t="s">
        <v>158</v>
      </c>
      <c r="D795" s="36"/>
      <c r="E795" s="2">
        <v>537</v>
      </c>
      <c r="F795" s="109" t="s">
        <v>1082</v>
      </c>
      <c r="G795" s="109" t="s">
        <v>903</v>
      </c>
      <c r="H795" s="109" t="s">
        <v>463</v>
      </c>
      <c r="I795" s="2">
        <v>2013</v>
      </c>
      <c r="J795" s="37">
        <v>25</v>
      </c>
      <c r="K795" s="37">
        <v>25</v>
      </c>
      <c r="L795" s="38">
        <f t="shared" si="969"/>
        <v>625</v>
      </c>
      <c r="M795" s="39">
        <f t="shared" si="970"/>
        <v>58.085501858736059</v>
      </c>
      <c r="N795" s="38">
        <v>750</v>
      </c>
      <c r="O795" s="2">
        <v>11088</v>
      </c>
      <c r="P795" s="39">
        <f t="shared" si="971"/>
        <v>687616.17100371746</v>
      </c>
      <c r="Q795" s="41">
        <v>0.9</v>
      </c>
      <c r="R795" s="39">
        <v>1</v>
      </c>
      <c r="S795" s="39">
        <f t="shared" si="972"/>
        <v>618854.55390334572</v>
      </c>
      <c r="T795" s="129">
        <v>0.75</v>
      </c>
      <c r="U795" s="39">
        <f t="shared" si="973"/>
        <v>464.1409154275093</v>
      </c>
      <c r="V795" s="2">
        <v>30</v>
      </c>
      <c r="W795" s="2">
        <v>30</v>
      </c>
      <c r="X795" s="2">
        <v>750</v>
      </c>
      <c r="Y795" s="196">
        <f>U795+V795+W795+X795</f>
        <v>1274.1409154275093</v>
      </c>
      <c r="Z795" s="38"/>
      <c r="AA795" s="38"/>
      <c r="AB795" s="38"/>
      <c r="AC795" s="38"/>
      <c r="AD795" s="38"/>
      <c r="AE795" s="175"/>
      <c r="AF795" s="182"/>
      <c r="AG795" s="9">
        <f t="shared" si="974"/>
        <v>11838</v>
      </c>
      <c r="AH795" s="13">
        <f>V795+0</f>
        <v>30</v>
      </c>
      <c r="AI795" s="13">
        <f t="shared" si="976"/>
        <v>464.1409154275093</v>
      </c>
      <c r="AJ795" s="9">
        <f t="shared" si="976"/>
        <v>30</v>
      </c>
      <c r="AK795" s="9">
        <f>V795+0</f>
        <v>30</v>
      </c>
      <c r="AL795" s="9">
        <f>X795+0</f>
        <v>750</v>
      </c>
      <c r="AM795" s="13">
        <f t="shared" si="975"/>
        <v>1274.1409154275093</v>
      </c>
      <c r="AN795" s="9"/>
      <c r="AO795" s="9"/>
      <c r="AP795" s="9"/>
      <c r="AQ795" s="9"/>
      <c r="AR795" s="9"/>
    </row>
    <row r="796" spans="2:44" ht="75" customHeight="1">
      <c r="B796" s="2">
        <v>595</v>
      </c>
      <c r="C796" s="49" t="s">
        <v>158</v>
      </c>
      <c r="D796" s="36"/>
      <c r="E796" s="2">
        <v>538</v>
      </c>
      <c r="F796" s="109" t="s">
        <v>1082</v>
      </c>
      <c r="G796" s="109" t="s">
        <v>904</v>
      </c>
      <c r="H796" s="109" t="s">
        <v>463</v>
      </c>
      <c r="I796" s="2">
        <v>2013</v>
      </c>
      <c r="J796" s="37">
        <v>25</v>
      </c>
      <c r="K796" s="37">
        <v>25</v>
      </c>
      <c r="L796" s="38">
        <f t="shared" si="969"/>
        <v>625</v>
      </c>
      <c r="M796" s="39">
        <f t="shared" si="970"/>
        <v>58.085501858736059</v>
      </c>
      <c r="N796" s="38">
        <v>750</v>
      </c>
      <c r="O796" s="2">
        <v>11088</v>
      </c>
      <c r="P796" s="39">
        <f t="shared" si="971"/>
        <v>687616.17100371746</v>
      </c>
      <c r="Q796" s="41">
        <v>0.9</v>
      </c>
      <c r="R796" s="39">
        <v>1</v>
      </c>
      <c r="S796" s="39">
        <f t="shared" si="972"/>
        <v>618854.55390334572</v>
      </c>
      <c r="T796" s="129">
        <v>0.75</v>
      </c>
      <c r="U796" s="39">
        <f t="shared" si="973"/>
        <v>464.1409154275093</v>
      </c>
      <c r="V796" s="2">
        <v>30</v>
      </c>
      <c r="W796" s="2">
        <v>30</v>
      </c>
      <c r="X796" s="2">
        <v>200</v>
      </c>
      <c r="Y796" s="196">
        <f>U796+V796+W796+X796</f>
        <v>724.1409154275093</v>
      </c>
      <c r="Z796" s="38"/>
      <c r="AA796" s="38"/>
      <c r="AB796" s="38"/>
      <c r="AC796" s="38"/>
      <c r="AD796" s="38"/>
      <c r="AE796" s="175"/>
      <c r="AF796" s="182"/>
      <c r="AG796" s="9">
        <f t="shared" si="974"/>
        <v>11838</v>
      </c>
      <c r="AH796" s="13">
        <f>V796+0</f>
        <v>30</v>
      </c>
      <c r="AI796" s="13">
        <f t="shared" si="976"/>
        <v>464.1409154275093</v>
      </c>
      <c r="AJ796" s="9">
        <f t="shared" si="976"/>
        <v>30</v>
      </c>
      <c r="AK796" s="9">
        <f>V796+0</f>
        <v>30</v>
      </c>
      <c r="AL796" s="9">
        <f>X796+0</f>
        <v>200</v>
      </c>
      <c r="AM796" s="13">
        <f t="shared" si="975"/>
        <v>724.1409154275093</v>
      </c>
      <c r="AN796" s="9"/>
      <c r="AO796" s="9"/>
      <c r="AP796" s="9"/>
      <c r="AQ796" s="9"/>
      <c r="AR796" s="9"/>
    </row>
    <row r="797" spans="2:44" ht="75" customHeight="1">
      <c r="B797" s="2">
        <v>596</v>
      </c>
      <c r="C797" s="49" t="s">
        <v>157</v>
      </c>
      <c r="D797" s="36"/>
      <c r="E797" s="2">
        <v>539</v>
      </c>
      <c r="F797" s="109" t="s">
        <v>154</v>
      </c>
      <c r="G797" s="109" t="s">
        <v>910</v>
      </c>
      <c r="H797" s="109" t="s">
        <v>1745</v>
      </c>
      <c r="I797" s="2">
        <v>2025</v>
      </c>
      <c r="J797" s="37">
        <v>18</v>
      </c>
      <c r="K797" s="37">
        <v>21</v>
      </c>
      <c r="L797" s="38">
        <f t="shared" si="969"/>
        <v>378</v>
      </c>
      <c r="M797" s="39">
        <f t="shared" si="970"/>
        <v>35.130111524163567</v>
      </c>
      <c r="N797" s="38">
        <v>750</v>
      </c>
      <c r="O797" s="2">
        <v>15708</v>
      </c>
      <c r="P797" s="39">
        <f t="shared" si="971"/>
        <v>578171.37546468398</v>
      </c>
      <c r="Q797" s="41">
        <v>1</v>
      </c>
      <c r="R797" s="39">
        <v>1</v>
      </c>
      <c r="S797" s="39">
        <f t="shared" si="972"/>
        <v>578171.37546468398</v>
      </c>
      <c r="T797" s="129">
        <v>0.85</v>
      </c>
      <c r="U797" s="39">
        <f t="shared" si="973"/>
        <v>491.44566914498131</v>
      </c>
      <c r="V797" s="2">
        <v>30</v>
      </c>
      <c r="W797" s="2">
        <v>30</v>
      </c>
      <c r="X797" s="2">
        <v>750</v>
      </c>
      <c r="Y797" s="196">
        <f>U797+V797+W797+X797</f>
        <v>1301.4456691449814</v>
      </c>
      <c r="Z797" s="38"/>
      <c r="AA797" s="38"/>
      <c r="AB797" s="38"/>
      <c r="AC797" s="38"/>
      <c r="AD797" s="38"/>
      <c r="AE797" s="175"/>
      <c r="AF797" s="182"/>
      <c r="AG797" s="9">
        <f t="shared" si="974"/>
        <v>16458</v>
      </c>
      <c r="AH797" s="13">
        <f>V797+0</f>
        <v>30</v>
      </c>
      <c r="AI797" s="13">
        <f t="shared" si="976"/>
        <v>491.44566914498131</v>
      </c>
      <c r="AJ797" s="9">
        <f t="shared" si="976"/>
        <v>30</v>
      </c>
      <c r="AK797" s="9">
        <f>V797+0</f>
        <v>30</v>
      </c>
      <c r="AL797" s="9">
        <f>X797+0</f>
        <v>750</v>
      </c>
      <c r="AM797" s="13">
        <f t="shared" si="975"/>
        <v>1301.4456691449814</v>
      </c>
      <c r="AN797" s="9"/>
      <c r="AO797" s="9"/>
      <c r="AP797" s="9"/>
      <c r="AQ797" s="9"/>
      <c r="AR797" s="9"/>
    </row>
    <row r="798" spans="2:44" ht="75" customHeight="1">
      <c r="B798" s="259" t="s">
        <v>915</v>
      </c>
      <c r="C798" s="259"/>
      <c r="D798" s="259"/>
      <c r="E798" s="259"/>
      <c r="F798" s="259"/>
      <c r="G798" s="259"/>
      <c r="H798" s="259"/>
      <c r="I798" s="259"/>
      <c r="J798" s="259"/>
      <c r="K798" s="259"/>
      <c r="L798" s="259"/>
      <c r="M798" s="259"/>
      <c r="N798" s="259"/>
      <c r="O798" s="259"/>
      <c r="P798" s="259"/>
      <c r="Q798" s="259"/>
      <c r="R798" s="259"/>
      <c r="S798" s="259"/>
      <c r="T798" s="129"/>
      <c r="U798" s="39">
        <f>SUM(U793:U797)</f>
        <v>2572.2846050185872</v>
      </c>
      <c r="V798" s="81">
        <f>SUM(V793:V797)</f>
        <v>150</v>
      </c>
      <c r="W798" s="81">
        <f>SUM(W793:W797)</f>
        <v>150</v>
      </c>
      <c r="X798" s="81">
        <f>SUM(X793:X797)</f>
        <v>3200</v>
      </c>
      <c r="Y798" s="196">
        <f>SUM(Y793:Y797)</f>
        <v>6072.2846050185872</v>
      </c>
      <c r="Z798" s="38"/>
      <c r="AA798" s="38"/>
      <c r="AB798" s="38"/>
      <c r="AC798" s="38"/>
      <c r="AD798" s="38"/>
      <c r="AE798" s="175"/>
      <c r="AF798" s="182"/>
      <c r="AG798" s="9"/>
      <c r="AH798" s="13"/>
      <c r="AI798" s="13">
        <f>तेरीज!D123+0</f>
        <v>2572.2846050185872</v>
      </c>
      <c r="AJ798" s="9"/>
      <c r="AK798" s="9"/>
      <c r="AL798" s="9"/>
      <c r="AM798" s="13"/>
      <c r="AN798" s="9"/>
      <c r="AO798" s="9"/>
      <c r="AP798" s="9"/>
      <c r="AQ798" s="9"/>
      <c r="AR798" s="9"/>
    </row>
    <row r="799" spans="2:44" ht="75" customHeight="1">
      <c r="B799" s="2">
        <v>597</v>
      </c>
      <c r="C799" s="49" t="s">
        <v>157</v>
      </c>
      <c r="D799" s="36"/>
      <c r="E799" s="2">
        <v>540</v>
      </c>
      <c r="F799" s="109" t="s">
        <v>154</v>
      </c>
      <c r="G799" s="109" t="s">
        <v>905</v>
      </c>
      <c r="H799" s="109" t="s">
        <v>464</v>
      </c>
      <c r="I799" s="2">
        <v>2013</v>
      </c>
      <c r="J799" s="37">
        <v>25</v>
      </c>
      <c r="K799" s="37">
        <v>25</v>
      </c>
      <c r="L799" s="38">
        <f t="shared" si="969"/>
        <v>625</v>
      </c>
      <c r="M799" s="39">
        <f t="shared" si="970"/>
        <v>58.085501858736059</v>
      </c>
      <c r="N799" s="38">
        <v>750</v>
      </c>
      <c r="O799" s="2">
        <v>15708</v>
      </c>
      <c r="P799" s="39">
        <f t="shared" si="971"/>
        <v>955971.18959107809</v>
      </c>
      <c r="Q799" s="41">
        <v>0.9</v>
      </c>
      <c r="R799" s="39">
        <v>1</v>
      </c>
      <c r="S799" s="39">
        <f t="shared" si="972"/>
        <v>860374.0706319703</v>
      </c>
      <c r="T799" s="129">
        <v>0.85</v>
      </c>
      <c r="U799" s="39">
        <f t="shared" si="973"/>
        <v>731.31796003717477</v>
      </c>
      <c r="V799" s="2">
        <v>30</v>
      </c>
      <c r="W799" s="2">
        <v>30</v>
      </c>
      <c r="X799" s="2">
        <v>200</v>
      </c>
      <c r="Y799" s="196">
        <f>U799+V799+W799+X799</f>
        <v>991.31796003717477</v>
      </c>
      <c r="Z799" s="38"/>
      <c r="AA799" s="38"/>
      <c r="AB799" s="38"/>
      <c r="AC799" s="38"/>
      <c r="AD799" s="38"/>
      <c r="AE799" s="175"/>
      <c r="AF799" s="182"/>
      <c r="AG799" s="9">
        <f t="shared" si="974"/>
        <v>16458</v>
      </c>
      <c r="AH799" s="13">
        <f>V799+0</f>
        <v>30</v>
      </c>
      <c r="AI799" s="13">
        <f t="shared" ref="AI799:AJ803" si="977">U799+0</f>
        <v>731.31796003717477</v>
      </c>
      <c r="AJ799" s="9">
        <f t="shared" si="977"/>
        <v>30</v>
      </c>
      <c r="AK799" s="9">
        <f>V799+0</f>
        <v>30</v>
      </c>
      <c r="AL799" s="9">
        <f>X799+0</f>
        <v>200</v>
      </c>
      <c r="AM799" s="13">
        <f t="shared" si="975"/>
        <v>991.31796003717477</v>
      </c>
      <c r="AN799" s="9"/>
      <c r="AO799" s="9"/>
      <c r="AP799" s="9"/>
      <c r="AQ799" s="9"/>
      <c r="AR799" s="9"/>
    </row>
    <row r="800" spans="2:44" ht="75" customHeight="1">
      <c r="B800" s="2">
        <v>598</v>
      </c>
      <c r="C800" s="35" t="s">
        <v>156</v>
      </c>
      <c r="D800" s="36"/>
      <c r="E800" s="2">
        <v>541</v>
      </c>
      <c r="F800" s="109" t="s">
        <v>9</v>
      </c>
      <c r="G800" s="109" t="s">
        <v>1905</v>
      </c>
      <c r="H800" s="109" t="s">
        <v>465</v>
      </c>
      <c r="I800" s="2">
        <v>2013</v>
      </c>
      <c r="J800" s="37">
        <v>18</v>
      </c>
      <c r="K800" s="37">
        <v>21</v>
      </c>
      <c r="L800" s="38">
        <f t="shared" si="969"/>
        <v>378</v>
      </c>
      <c r="M800" s="39">
        <f t="shared" si="970"/>
        <v>35.130111524163567</v>
      </c>
      <c r="N800" s="38">
        <v>750</v>
      </c>
      <c r="O800" s="2">
        <v>11088</v>
      </c>
      <c r="P800" s="39">
        <f t="shared" si="971"/>
        <v>415870.26022304833</v>
      </c>
      <c r="Q800" s="41">
        <v>0.9</v>
      </c>
      <c r="R800" s="39">
        <v>1</v>
      </c>
      <c r="S800" s="39">
        <f t="shared" si="972"/>
        <v>374283.23420074349</v>
      </c>
      <c r="T800" s="129">
        <v>0.75</v>
      </c>
      <c r="U800" s="39">
        <f t="shared" si="973"/>
        <v>280.71242565055763</v>
      </c>
      <c r="V800" s="2">
        <v>30</v>
      </c>
      <c r="W800" s="2">
        <v>30</v>
      </c>
      <c r="X800" s="2">
        <v>200</v>
      </c>
      <c r="Y800" s="196">
        <f>U800+V800+W800+X800</f>
        <v>540.71242565055763</v>
      </c>
      <c r="Z800" s="38"/>
      <c r="AA800" s="38"/>
      <c r="AB800" s="38"/>
      <c r="AC800" s="38"/>
      <c r="AD800" s="38"/>
      <c r="AE800" s="175"/>
      <c r="AF800" s="182"/>
      <c r="AG800" s="9">
        <f t="shared" si="974"/>
        <v>11838</v>
      </c>
      <c r="AH800" s="13">
        <f>V800+0</f>
        <v>30</v>
      </c>
      <c r="AI800" s="13">
        <f t="shared" si="977"/>
        <v>280.71242565055763</v>
      </c>
      <c r="AJ800" s="9">
        <f t="shared" si="977"/>
        <v>30</v>
      </c>
      <c r="AK800" s="9">
        <f>V800+0</f>
        <v>30</v>
      </c>
      <c r="AL800" s="9">
        <f>X800+0</f>
        <v>200</v>
      </c>
      <c r="AM800" s="13">
        <f t="shared" si="975"/>
        <v>540.71242565055763</v>
      </c>
      <c r="AN800" s="9"/>
      <c r="AO800" s="9"/>
      <c r="AP800" s="9"/>
      <c r="AQ800" s="9"/>
      <c r="AR800" s="9"/>
    </row>
    <row r="801" spans="1:44" ht="75" customHeight="1">
      <c r="B801" s="2">
        <v>599</v>
      </c>
      <c r="C801" s="35" t="s">
        <v>156</v>
      </c>
      <c r="D801" s="36"/>
      <c r="E801" s="2">
        <v>542</v>
      </c>
      <c r="F801" s="109" t="s">
        <v>9</v>
      </c>
      <c r="G801" s="109" t="s">
        <v>906</v>
      </c>
      <c r="H801" s="109" t="s">
        <v>466</v>
      </c>
      <c r="I801" s="2">
        <v>2013</v>
      </c>
      <c r="J801" s="37">
        <v>14</v>
      </c>
      <c r="K801" s="37">
        <v>24</v>
      </c>
      <c r="L801" s="38">
        <f t="shared" si="969"/>
        <v>336</v>
      </c>
      <c r="M801" s="39">
        <f t="shared" si="970"/>
        <v>31.226765799256505</v>
      </c>
      <c r="N801" s="38">
        <v>750</v>
      </c>
      <c r="O801" s="2">
        <v>11088</v>
      </c>
      <c r="P801" s="39">
        <f t="shared" si="971"/>
        <v>369662.4535315985</v>
      </c>
      <c r="Q801" s="41">
        <v>0.9</v>
      </c>
      <c r="R801" s="39">
        <v>1</v>
      </c>
      <c r="S801" s="39">
        <f t="shared" si="972"/>
        <v>332696.20817843865</v>
      </c>
      <c r="T801" s="129">
        <v>0.75</v>
      </c>
      <c r="U801" s="39">
        <f t="shared" si="973"/>
        <v>249.52215613382901</v>
      </c>
      <c r="V801" s="2">
        <v>30</v>
      </c>
      <c r="W801" s="2">
        <v>30</v>
      </c>
      <c r="X801" s="2">
        <v>750</v>
      </c>
      <c r="Y801" s="196">
        <f>U801+V801+W801+X801</f>
        <v>1059.522156133829</v>
      </c>
      <c r="Z801" s="38"/>
      <c r="AA801" s="38"/>
      <c r="AB801" s="38"/>
      <c r="AC801" s="38"/>
      <c r="AD801" s="38"/>
      <c r="AE801" s="175"/>
      <c r="AF801" s="182"/>
      <c r="AG801" s="10">
        <f t="shared" si="974"/>
        <v>11838</v>
      </c>
      <c r="AH801" s="16">
        <f>V801+0</f>
        <v>30</v>
      </c>
      <c r="AI801" s="16">
        <f t="shared" si="977"/>
        <v>249.52215613382901</v>
      </c>
      <c r="AJ801" s="10">
        <f t="shared" si="977"/>
        <v>30</v>
      </c>
      <c r="AK801" s="10">
        <f>V801+0</f>
        <v>30</v>
      </c>
      <c r="AL801" s="10">
        <f>X801+0</f>
        <v>750</v>
      </c>
      <c r="AM801" s="16">
        <f t="shared" si="975"/>
        <v>1059.522156133829</v>
      </c>
    </row>
    <row r="802" spans="1:44" ht="75" customHeight="1">
      <c r="B802" s="2">
        <v>600</v>
      </c>
      <c r="C802" s="49" t="s">
        <v>157</v>
      </c>
      <c r="D802" s="36"/>
      <c r="E802" s="2">
        <v>543</v>
      </c>
      <c r="F802" s="109" t="s">
        <v>154</v>
      </c>
      <c r="G802" s="109" t="s">
        <v>1341</v>
      </c>
      <c r="H802" s="109" t="s">
        <v>1100</v>
      </c>
      <c r="I802" s="2">
        <v>2013</v>
      </c>
      <c r="J802" s="37">
        <v>18</v>
      </c>
      <c r="K802" s="37">
        <v>21</v>
      </c>
      <c r="L802" s="38">
        <f t="shared" si="969"/>
        <v>378</v>
      </c>
      <c r="M802" s="39">
        <f t="shared" si="970"/>
        <v>35.130111524163567</v>
      </c>
      <c r="N802" s="38">
        <v>750</v>
      </c>
      <c r="O802" s="2">
        <v>11088</v>
      </c>
      <c r="P802" s="39">
        <f t="shared" si="971"/>
        <v>415870.26022304833</v>
      </c>
      <c r="Q802" s="41">
        <v>0.9</v>
      </c>
      <c r="R802" s="39">
        <v>1</v>
      </c>
      <c r="S802" s="39">
        <f t="shared" si="972"/>
        <v>374283.23420074349</v>
      </c>
      <c r="T802" s="129">
        <v>0.75</v>
      </c>
      <c r="U802" s="39">
        <f t="shared" si="973"/>
        <v>280.71242565055763</v>
      </c>
      <c r="V802" s="2">
        <v>30</v>
      </c>
      <c r="W802" s="2">
        <v>30</v>
      </c>
      <c r="X802" s="2">
        <v>200</v>
      </c>
      <c r="Y802" s="196">
        <f>U802+V802+W802+X802</f>
        <v>540.71242565055763</v>
      </c>
      <c r="Z802" s="38"/>
      <c r="AA802" s="38"/>
      <c r="AB802" s="38"/>
      <c r="AC802" s="38"/>
      <c r="AD802" s="38"/>
      <c r="AE802" s="175"/>
      <c r="AF802" s="182"/>
      <c r="AG802" s="9">
        <f t="shared" si="974"/>
        <v>11838</v>
      </c>
      <c r="AH802" s="13">
        <f>V802+0</f>
        <v>30</v>
      </c>
      <c r="AI802" s="13">
        <f t="shared" si="977"/>
        <v>280.71242565055763</v>
      </c>
      <c r="AJ802" s="9">
        <f t="shared" si="977"/>
        <v>30</v>
      </c>
      <c r="AK802" s="9">
        <f>V802+0</f>
        <v>30</v>
      </c>
      <c r="AL802" s="9">
        <f>X802+0</f>
        <v>200</v>
      </c>
      <c r="AM802" s="13">
        <f t="shared" si="975"/>
        <v>540.71242565055763</v>
      </c>
      <c r="AN802" s="9"/>
      <c r="AO802" s="9"/>
      <c r="AP802" s="9"/>
      <c r="AQ802" s="9"/>
      <c r="AR802" s="9"/>
    </row>
    <row r="803" spans="1:44" ht="75" customHeight="1">
      <c r="B803" s="2">
        <v>601</v>
      </c>
      <c r="C803" s="35" t="s">
        <v>156</v>
      </c>
      <c r="D803" s="36"/>
      <c r="E803" s="2">
        <v>544</v>
      </c>
      <c r="F803" s="109" t="s">
        <v>9</v>
      </c>
      <c r="G803" s="109" t="s">
        <v>907</v>
      </c>
      <c r="H803" s="109" t="s">
        <v>262</v>
      </c>
      <c r="I803" s="2">
        <v>2013</v>
      </c>
      <c r="J803" s="37">
        <v>18</v>
      </c>
      <c r="K803" s="37">
        <v>21</v>
      </c>
      <c r="L803" s="38">
        <f t="shared" si="969"/>
        <v>378</v>
      </c>
      <c r="M803" s="39">
        <f t="shared" si="970"/>
        <v>35.130111524163567</v>
      </c>
      <c r="N803" s="38">
        <v>750</v>
      </c>
      <c r="O803" s="2">
        <v>11088</v>
      </c>
      <c r="P803" s="39">
        <f t="shared" si="971"/>
        <v>415870.26022304833</v>
      </c>
      <c r="Q803" s="41">
        <v>0.9</v>
      </c>
      <c r="R803" s="39">
        <v>1</v>
      </c>
      <c r="S803" s="39">
        <f t="shared" si="972"/>
        <v>374283.23420074349</v>
      </c>
      <c r="T803" s="129">
        <v>0.75</v>
      </c>
      <c r="U803" s="39">
        <f t="shared" si="973"/>
        <v>280.71242565055763</v>
      </c>
      <c r="V803" s="2">
        <v>30</v>
      </c>
      <c r="W803" s="2">
        <v>30</v>
      </c>
      <c r="X803" s="2">
        <v>200</v>
      </c>
      <c r="Y803" s="196">
        <f>U803+V803+W803+X803</f>
        <v>540.71242565055763</v>
      </c>
      <c r="Z803" s="38"/>
      <c r="AA803" s="38"/>
      <c r="AB803" s="38"/>
      <c r="AC803" s="38"/>
      <c r="AD803" s="38"/>
      <c r="AE803" s="175"/>
      <c r="AF803" s="182"/>
      <c r="AG803" s="9">
        <f t="shared" si="974"/>
        <v>11838</v>
      </c>
      <c r="AH803" s="13">
        <f>V803+0</f>
        <v>30</v>
      </c>
      <c r="AI803" s="13">
        <f t="shared" si="977"/>
        <v>280.71242565055763</v>
      </c>
      <c r="AJ803" s="9">
        <f t="shared" si="977"/>
        <v>30</v>
      </c>
      <c r="AK803" s="9">
        <f>V803+0</f>
        <v>30</v>
      </c>
      <c r="AL803" s="9">
        <f>X803+0</f>
        <v>200</v>
      </c>
      <c r="AM803" s="13">
        <f t="shared" si="975"/>
        <v>540.71242565055763</v>
      </c>
      <c r="AN803" s="9"/>
      <c r="AO803" s="9"/>
      <c r="AP803" s="9"/>
      <c r="AQ803" s="9"/>
      <c r="AR803" s="9"/>
    </row>
    <row r="804" spans="1:44" ht="75" customHeight="1">
      <c r="B804" s="259" t="s">
        <v>915</v>
      </c>
      <c r="C804" s="259"/>
      <c r="D804" s="259"/>
      <c r="E804" s="259"/>
      <c r="F804" s="259"/>
      <c r="G804" s="259"/>
      <c r="H804" s="259"/>
      <c r="I804" s="259"/>
      <c r="J804" s="259"/>
      <c r="K804" s="259"/>
      <c r="L804" s="259"/>
      <c r="M804" s="259"/>
      <c r="N804" s="259"/>
      <c r="O804" s="259"/>
      <c r="P804" s="259"/>
      <c r="Q804" s="259"/>
      <c r="R804" s="259"/>
      <c r="S804" s="259"/>
      <c r="T804" s="129"/>
      <c r="U804" s="39">
        <f>SUM(U799:U803)</f>
        <v>1822.9773931226766</v>
      </c>
      <c r="V804" s="81">
        <f>SUM(V799:V803)</f>
        <v>150</v>
      </c>
      <c r="W804" s="81">
        <f>SUM(W799:W803)</f>
        <v>150</v>
      </c>
      <c r="X804" s="81">
        <f>SUM(X799:X803)</f>
        <v>1550</v>
      </c>
      <c r="Y804" s="196">
        <f>SUM(Y799:Y803)</f>
        <v>3672.9773931226764</v>
      </c>
      <c r="Z804" s="38"/>
      <c r="AA804" s="38"/>
      <c r="AB804" s="38"/>
      <c r="AC804" s="38"/>
      <c r="AD804" s="38"/>
      <c r="AE804" s="175"/>
      <c r="AF804" s="182"/>
      <c r="AG804" s="9"/>
      <c r="AH804" s="13"/>
      <c r="AI804" s="13">
        <f>तेरीज!D124+0</f>
        <v>1822.9773931226766</v>
      </c>
      <c r="AJ804" s="9"/>
      <c r="AK804" s="9"/>
      <c r="AL804" s="9"/>
      <c r="AM804" s="13"/>
      <c r="AN804" s="9"/>
      <c r="AO804" s="9"/>
      <c r="AP804" s="9"/>
      <c r="AQ804" s="9"/>
      <c r="AR804" s="9"/>
    </row>
    <row r="805" spans="1:44" ht="75" customHeight="1">
      <c r="B805" s="2">
        <v>602</v>
      </c>
      <c r="C805" s="49" t="s">
        <v>157</v>
      </c>
      <c r="D805" s="36"/>
      <c r="E805" s="2">
        <v>545</v>
      </c>
      <c r="F805" s="109" t="s">
        <v>154</v>
      </c>
      <c r="G805" s="109" t="s">
        <v>908</v>
      </c>
      <c r="H805" s="109" t="s">
        <v>1252</v>
      </c>
      <c r="I805" s="2">
        <v>2022</v>
      </c>
      <c r="J805" s="37">
        <v>18</v>
      </c>
      <c r="K805" s="37">
        <v>21</v>
      </c>
      <c r="L805" s="38">
        <f t="shared" si="969"/>
        <v>378</v>
      </c>
      <c r="M805" s="39">
        <f t="shared" si="970"/>
        <v>35.130111524163567</v>
      </c>
      <c r="N805" s="38">
        <v>750</v>
      </c>
      <c r="O805" s="2">
        <v>15708</v>
      </c>
      <c r="P805" s="39">
        <f t="shared" si="971"/>
        <v>578171.37546468398</v>
      </c>
      <c r="Q805" s="41">
        <v>1</v>
      </c>
      <c r="R805" s="39">
        <v>1</v>
      </c>
      <c r="S805" s="39">
        <f t="shared" si="972"/>
        <v>578171.37546468398</v>
      </c>
      <c r="T805" s="129">
        <v>0.85</v>
      </c>
      <c r="U805" s="39">
        <f t="shared" si="973"/>
        <v>491.44566914498131</v>
      </c>
      <c r="V805" s="2">
        <v>30</v>
      </c>
      <c r="W805" s="2">
        <v>30</v>
      </c>
      <c r="X805" s="2">
        <v>200</v>
      </c>
      <c r="Y805" s="196">
        <f>U805+V805+W805+X805</f>
        <v>751.44566914498137</v>
      </c>
      <c r="Z805" s="38"/>
      <c r="AA805" s="38"/>
      <c r="AB805" s="38"/>
      <c r="AC805" s="38"/>
      <c r="AD805" s="38"/>
      <c r="AE805" s="175"/>
      <c r="AF805" s="182"/>
      <c r="AG805" s="9">
        <f t="shared" si="974"/>
        <v>16458</v>
      </c>
      <c r="AH805" s="13">
        <f>V805+0</f>
        <v>30</v>
      </c>
      <c r="AI805" s="13">
        <f t="shared" ref="AI805:AJ809" si="978">U805+0</f>
        <v>491.44566914498131</v>
      </c>
      <c r="AJ805" s="9">
        <f t="shared" si="978"/>
        <v>30</v>
      </c>
      <c r="AK805" s="9">
        <f>V805+0</f>
        <v>30</v>
      </c>
      <c r="AL805" s="9">
        <f>X805+0</f>
        <v>200</v>
      </c>
      <c r="AM805" s="13">
        <f t="shared" si="975"/>
        <v>751.44566914498137</v>
      </c>
      <c r="AN805" s="9"/>
      <c r="AO805" s="9"/>
      <c r="AP805" s="9"/>
      <c r="AQ805" s="9"/>
      <c r="AR805" s="9"/>
    </row>
    <row r="806" spans="1:44" ht="75" customHeight="1">
      <c r="B806" s="2">
        <v>603</v>
      </c>
      <c r="C806" s="35" t="s">
        <v>156</v>
      </c>
      <c r="D806" s="36"/>
      <c r="E806" s="2">
        <v>547</v>
      </c>
      <c r="F806" s="109" t="s">
        <v>155</v>
      </c>
      <c r="G806" s="109" t="s">
        <v>909</v>
      </c>
      <c r="H806" s="43" t="s">
        <v>463</v>
      </c>
      <c r="I806" s="2">
        <v>2013</v>
      </c>
      <c r="J806" s="37">
        <v>18</v>
      </c>
      <c r="K806" s="37">
        <v>21</v>
      </c>
      <c r="L806" s="38">
        <f t="shared" si="969"/>
        <v>378</v>
      </c>
      <c r="M806" s="39">
        <f t="shared" si="970"/>
        <v>35.130111524163567</v>
      </c>
      <c r="N806" s="38">
        <v>750</v>
      </c>
      <c r="O806" s="2">
        <v>11088</v>
      </c>
      <c r="P806" s="39">
        <f t="shared" si="971"/>
        <v>415870.26022304833</v>
      </c>
      <c r="Q806" s="41">
        <v>0.9</v>
      </c>
      <c r="R806" s="39">
        <v>1</v>
      </c>
      <c r="S806" s="39">
        <f t="shared" si="972"/>
        <v>374283.23420074349</v>
      </c>
      <c r="T806" s="129">
        <v>0.75</v>
      </c>
      <c r="U806" s="39">
        <f t="shared" si="973"/>
        <v>280.71242565055763</v>
      </c>
      <c r="V806" s="2">
        <v>30</v>
      </c>
      <c r="W806" s="2">
        <v>30</v>
      </c>
      <c r="X806" s="2">
        <v>200</v>
      </c>
      <c r="Y806" s="196">
        <f>U806+V806+W806+X806</f>
        <v>540.71242565055763</v>
      </c>
      <c r="Z806" s="38"/>
      <c r="AA806" s="38"/>
      <c r="AB806" s="38"/>
      <c r="AC806" s="38"/>
      <c r="AD806" s="38"/>
      <c r="AE806" s="175"/>
      <c r="AF806" s="182"/>
      <c r="AG806" s="9">
        <f t="shared" si="974"/>
        <v>11838</v>
      </c>
      <c r="AH806" s="13">
        <f>V806+0</f>
        <v>30</v>
      </c>
      <c r="AI806" s="13">
        <f t="shared" si="978"/>
        <v>280.71242565055763</v>
      </c>
      <c r="AJ806" s="9">
        <f t="shared" si="978"/>
        <v>30</v>
      </c>
      <c r="AK806" s="9">
        <f>V806+0</f>
        <v>30</v>
      </c>
      <c r="AL806" s="9">
        <f>X806+0</f>
        <v>200</v>
      </c>
      <c r="AM806" s="13">
        <f t="shared" si="975"/>
        <v>540.71242565055763</v>
      </c>
      <c r="AN806" s="9"/>
      <c r="AO806" s="9"/>
      <c r="AP806" s="9"/>
      <c r="AQ806" s="9"/>
      <c r="AR806" s="9"/>
    </row>
    <row r="807" spans="1:44" ht="75" customHeight="1">
      <c r="B807" s="2">
        <v>604</v>
      </c>
      <c r="C807" s="49" t="s">
        <v>157</v>
      </c>
      <c r="D807" s="36"/>
      <c r="E807" s="2">
        <v>548</v>
      </c>
      <c r="F807" s="109" t="s">
        <v>154</v>
      </c>
      <c r="G807" s="109" t="s">
        <v>1568</v>
      </c>
      <c r="H807" s="43" t="s">
        <v>1745</v>
      </c>
      <c r="I807" s="2">
        <v>2025</v>
      </c>
      <c r="J807" s="37">
        <v>18</v>
      </c>
      <c r="K807" s="37">
        <v>21</v>
      </c>
      <c r="L807" s="38">
        <f t="shared" si="969"/>
        <v>378</v>
      </c>
      <c r="M807" s="39">
        <f t="shared" si="970"/>
        <v>35.130111524163567</v>
      </c>
      <c r="N807" s="38">
        <v>750</v>
      </c>
      <c r="O807" s="2">
        <v>15708</v>
      </c>
      <c r="P807" s="39">
        <f t="shared" si="971"/>
        <v>578171.37546468398</v>
      </c>
      <c r="Q807" s="41">
        <v>1</v>
      </c>
      <c r="R807" s="39">
        <v>1</v>
      </c>
      <c r="S807" s="39">
        <f t="shared" si="972"/>
        <v>578171.37546468398</v>
      </c>
      <c r="T807" s="129">
        <v>0.85</v>
      </c>
      <c r="U807" s="39">
        <f t="shared" si="973"/>
        <v>491.44566914498131</v>
      </c>
      <c r="V807" s="2">
        <v>30</v>
      </c>
      <c r="W807" s="2">
        <v>30</v>
      </c>
      <c r="X807" s="2">
        <v>750</v>
      </c>
      <c r="Y807" s="196">
        <f>U807+V807+W807+X807</f>
        <v>1301.4456691449814</v>
      </c>
      <c r="Z807" s="38"/>
      <c r="AA807" s="38"/>
      <c r="AB807" s="38"/>
      <c r="AC807" s="38"/>
      <c r="AD807" s="38"/>
      <c r="AE807" s="175"/>
      <c r="AF807" s="185"/>
      <c r="AG807" s="14">
        <f t="shared" si="974"/>
        <v>16458</v>
      </c>
      <c r="AH807" s="15">
        <f>V807+0</f>
        <v>30</v>
      </c>
      <c r="AI807" s="15">
        <f t="shared" si="978"/>
        <v>491.44566914498131</v>
      </c>
      <c r="AJ807" s="14">
        <f t="shared" si="978"/>
        <v>30</v>
      </c>
      <c r="AK807" s="14">
        <f>V807+0</f>
        <v>30</v>
      </c>
      <c r="AL807" s="14">
        <f>X807+0</f>
        <v>750</v>
      </c>
      <c r="AM807" s="15">
        <f t="shared" si="975"/>
        <v>1301.4456691449814</v>
      </c>
      <c r="AN807" s="14"/>
      <c r="AO807" s="14"/>
      <c r="AP807" s="14"/>
      <c r="AQ807" s="14"/>
      <c r="AR807" s="14"/>
    </row>
    <row r="808" spans="1:44" ht="75" customHeight="1">
      <c r="B808" s="2">
        <v>605</v>
      </c>
      <c r="C808" s="49" t="s">
        <v>157</v>
      </c>
      <c r="D808" s="36"/>
      <c r="E808" s="2">
        <v>549</v>
      </c>
      <c r="F808" s="109" t="s">
        <v>154</v>
      </c>
      <c r="G808" s="109" t="s">
        <v>911</v>
      </c>
      <c r="H808" s="109" t="s">
        <v>331</v>
      </c>
      <c r="I808" s="2">
        <v>2013</v>
      </c>
      <c r="J808" s="37">
        <v>18</v>
      </c>
      <c r="K808" s="37">
        <v>21</v>
      </c>
      <c r="L808" s="38">
        <f t="shared" si="969"/>
        <v>378</v>
      </c>
      <c r="M808" s="39">
        <f t="shared" si="970"/>
        <v>35.130111524163567</v>
      </c>
      <c r="N808" s="38">
        <v>750</v>
      </c>
      <c r="O808" s="2">
        <v>11088</v>
      </c>
      <c r="P808" s="39">
        <f t="shared" si="971"/>
        <v>415870.26022304833</v>
      </c>
      <c r="Q808" s="41">
        <v>0.9</v>
      </c>
      <c r="R808" s="39">
        <v>1</v>
      </c>
      <c r="S808" s="39">
        <f t="shared" si="972"/>
        <v>374283.23420074349</v>
      </c>
      <c r="T808" s="129">
        <v>0.75</v>
      </c>
      <c r="U808" s="39">
        <f t="shared" si="973"/>
        <v>280.71242565055763</v>
      </c>
      <c r="V808" s="2">
        <v>30</v>
      </c>
      <c r="W808" s="2">
        <v>30</v>
      </c>
      <c r="X808" s="2">
        <v>200</v>
      </c>
      <c r="Y808" s="196">
        <f>U808+V808+W808+X808</f>
        <v>540.71242565055763</v>
      </c>
      <c r="Z808" s="38"/>
      <c r="AA808" s="38"/>
      <c r="AB808" s="38"/>
      <c r="AC808" s="38"/>
      <c r="AD808" s="38"/>
      <c r="AE808" s="175"/>
      <c r="AF808" s="182"/>
      <c r="AG808" s="9">
        <f t="shared" si="974"/>
        <v>11838</v>
      </c>
      <c r="AH808" s="13">
        <f>V808+0</f>
        <v>30</v>
      </c>
      <c r="AI808" s="13">
        <f t="shared" si="978"/>
        <v>280.71242565055763</v>
      </c>
      <c r="AJ808" s="9">
        <f t="shared" si="978"/>
        <v>30</v>
      </c>
      <c r="AK808" s="9">
        <f>V808+0</f>
        <v>30</v>
      </c>
      <c r="AL808" s="9">
        <f>X808+0</f>
        <v>200</v>
      </c>
      <c r="AM808" s="13">
        <f t="shared" si="975"/>
        <v>540.71242565055763</v>
      </c>
      <c r="AN808" s="9"/>
      <c r="AO808" s="9"/>
      <c r="AP808" s="9"/>
      <c r="AQ808" s="9"/>
      <c r="AR808" s="9"/>
    </row>
    <row r="809" spans="1:44" ht="75" customHeight="1">
      <c r="B809" s="2">
        <v>606</v>
      </c>
      <c r="C809" s="35" t="s">
        <v>156</v>
      </c>
      <c r="D809" s="36"/>
      <c r="E809" s="2">
        <v>550</v>
      </c>
      <c r="F809" s="109" t="s">
        <v>1941</v>
      </c>
      <c r="G809" s="109" t="s">
        <v>1942</v>
      </c>
      <c r="H809" s="109" t="s">
        <v>1943</v>
      </c>
      <c r="I809" s="2">
        <v>2026</v>
      </c>
      <c r="J809" s="37">
        <v>18</v>
      </c>
      <c r="K809" s="37">
        <v>21</v>
      </c>
      <c r="L809" s="38">
        <f t="shared" si="969"/>
        <v>378</v>
      </c>
      <c r="M809" s="39">
        <f t="shared" si="970"/>
        <v>35.130111524163567</v>
      </c>
      <c r="N809" s="38">
        <v>750</v>
      </c>
      <c r="O809" s="2">
        <v>15708</v>
      </c>
      <c r="P809" s="39">
        <f t="shared" si="971"/>
        <v>578171.37546468398</v>
      </c>
      <c r="Q809" s="41">
        <v>1</v>
      </c>
      <c r="R809" s="39">
        <v>1</v>
      </c>
      <c r="S809" s="39">
        <f t="shared" si="972"/>
        <v>578171.37546468398</v>
      </c>
      <c r="T809" s="129">
        <v>0.85</v>
      </c>
      <c r="U809" s="39">
        <f t="shared" si="973"/>
        <v>491.44566914498131</v>
      </c>
      <c r="V809" s="2">
        <v>30</v>
      </c>
      <c r="W809" s="2">
        <v>30</v>
      </c>
      <c r="X809" s="2">
        <v>200</v>
      </c>
      <c r="Y809" s="196">
        <f>U809+V809+W809+X809</f>
        <v>751.44566914498137</v>
      </c>
      <c r="Z809" s="38"/>
      <c r="AA809" s="38"/>
      <c r="AB809" s="38"/>
      <c r="AC809" s="38"/>
      <c r="AD809" s="38"/>
      <c r="AE809" s="175"/>
      <c r="AF809" s="182"/>
      <c r="AG809" s="10">
        <f t="shared" si="974"/>
        <v>16458</v>
      </c>
      <c r="AH809" s="16">
        <f>V809+0</f>
        <v>30</v>
      </c>
      <c r="AI809" s="16">
        <f t="shared" si="978"/>
        <v>491.44566914498131</v>
      </c>
      <c r="AJ809" s="10">
        <f t="shared" si="978"/>
        <v>30</v>
      </c>
      <c r="AK809" s="10">
        <f>V809+0</f>
        <v>30</v>
      </c>
      <c r="AL809" s="10">
        <f>X809+0</f>
        <v>200</v>
      </c>
      <c r="AM809" s="16">
        <f t="shared" si="975"/>
        <v>751.44566914498137</v>
      </c>
    </row>
    <row r="810" spans="1:44" ht="75" customHeight="1">
      <c r="B810" s="259" t="s">
        <v>915</v>
      </c>
      <c r="C810" s="259"/>
      <c r="D810" s="259"/>
      <c r="E810" s="259"/>
      <c r="F810" s="259"/>
      <c r="G810" s="259"/>
      <c r="H810" s="259"/>
      <c r="I810" s="259"/>
      <c r="J810" s="259"/>
      <c r="K810" s="259"/>
      <c r="L810" s="259"/>
      <c r="M810" s="259"/>
      <c r="N810" s="259"/>
      <c r="O810" s="259"/>
      <c r="P810" s="259"/>
      <c r="Q810" s="259"/>
      <c r="R810" s="259"/>
      <c r="S810" s="259"/>
      <c r="T810" s="129"/>
      <c r="U810" s="39">
        <f>SUM(U805:U809)</f>
        <v>2035.7618587360594</v>
      </c>
      <c r="V810" s="81">
        <f>SUM(V805:V809)</f>
        <v>150</v>
      </c>
      <c r="W810" s="81">
        <f>SUM(W805:W809)</f>
        <v>150</v>
      </c>
      <c r="X810" s="81">
        <f>SUM(X805:X809)</f>
        <v>1550</v>
      </c>
      <c r="Y810" s="196">
        <f>SUM(Y805:Y809)</f>
        <v>3885.7618587360594</v>
      </c>
      <c r="Z810" s="38"/>
      <c r="AA810" s="38"/>
      <c r="AB810" s="38"/>
      <c r="AC810" s="38"/>
      <c r="AD810" s="38"/>
      <c r="AE810" s="175"/>
      <c r="AF810" s="182"/>
      <c r="AG810" s="10"/>
      <c r="AH810" s="16"/>
      <c r="AI810" s="16">
        <f>तेरीज!D125+0</f>
        <v>2035.7618587360594</v>
      </c>
      <c r="AJ810" s="10"/>
      <c r="AK810" s="10"/>
      <c r="AL810" s="10"/>
      <c r="AM810" s="16"/>
    </row>
    <row r="811" spans="1:44" ht="75" customHeight="1">
      <c r="B811" s="2">
        <v>607</v>
      </c>
      <c r="C811" s="35" t="s">
        <v>156</v>
      </c>
      <c r="D811" s="36"/>
      <c r="E811" s="2">
        <v>551</v>
      </c>
      <c r="F811" s="109" t="s">
        <v>155</v>
      </c>
      <c r="G811" s="109" t="s">
        <v>912</v>
      </c>
      <c r="H811" s="109" t="s">
        <v>465</v>
      </c>
      <c r="I811" s="2">
        <v>2013</v>
      </c>
      <c r="J811" s="37">
        <v>18</v>
      </c>
      <c r="K811" s="37">
        <v>21</v>
      </c>
      <c r="L811" s="38">
        <f t="shared" si="969"/>
        <v>378</v>
      </c>
      <c r="M811" s="39">
        <f t="shared" si="970"/>
        <v>35.130111524163567</v>
      </c>
      <c r="N811" s="38">
        <v>750</v>
      </c>
      <c r="O811" s="2">
        <v>11088</v>
      </c>
      <c r="P811" s="39">
        <f t="shared" si="971"/>
        <v>415870.26022304833</v>
      </c>
      <c r="Q811" s="41">
        <v>0.9</v>
      </c>
      <c r="R811" s="39">
        <v>1</v>
      </c>
      <c r="S811" s="39">
        <f t="shared" si="972"/>
        <v>374283.23420074349</v>
      </c>
      <c r="T811" s="129">
        <v>0.75</v>
      </c>
      <c r="U811" s="39">
        <f t="shared" si="973"/>
        <v>280.71242565055763</v>
      </c>
      <c r="V811" s="2">
        <v>30</v>
      </c>
      <c r="W811" s="2">
        <v>30</v>
      </c>
      <c r="X811" s="2">
        <v>200</v>
      </c>
      <c r="Y811" s="196">
        <f>U811+V811+W811+X811</f>
        <v>540.71242565055763</v>
      </c>
      <c r="Z811" s="38"/>
      <c r="AA811" s="38"/>
      <c r="AB811" s="38"/>
      <c r="AC811" s="38"/>
      <c r="AD811" s="38"/>
      <c r="AE811" s="175"/>
      <c r="AF811" s="182"/>
      <c r="AG811" s="10">
        <f t="shared" si="974"/>
        <v>11838</v>
      </c>
      <c r="AH811" s="16">
        <f>V811+0</f>
        <v>30</v>
      </c>
      <c r="AI811" s="16">
        <f t="shared" ref="AI811:AJ813" si="979">U811+0</f>
        <v>280.71242565055763</v>
      </c>
      <c r="AJ811" s="10">
        <f t="shared" si="979"/>
        <v>30</v>
      </c>
      <c r="AK811" s="10">
        <f>V811+0</f>
        <v>30</v>
      </c>
      <c r="AL811" s="10">
        <f>X811+0</f>
        <v>200</v>
      </c>
      <c r="AM811" s="16">
        <f t="shared" si="975"/>
        <v>540.71242565055763</v>
      </c>
    </row>
    <row r="812" spans="1:44" ht="75" customHeight="1">
      <c r="B812" s="2">
        <v>608</v>
      </c>
      <c r="C812" s="35" t="s">
        <v>156</v>
      </c>
      <c r="D812" s="36"/>
      <c r="E812" s="2">
        <v>552</v>
      </c>
      <c r="F812" s="109" t="s">
        <v>155</v>
      </c>
      <c r="G812" s="109" t="s">
        <v>913</v>
      </c>
      <c r="H812" s="109" t="s">
        <v>465</v>
      </c>
      <c r="I812" s="2">
        <v>2013</v>
      </c>
      <c r="J812" s="37">
        <v>18</v>
      </c>
      <c r="K812" s="37">
        <v>21</v>
      </c>
      <c r="L812" s="38">
        <f t="shared" si="969"/>
        <v>378</v>
      </c>
      <c r="M812" s="39">
        <f t="shared" si="970"/>
        <v>35.130111524163567</v>
      </c>
      <c r="N812" s="38">
        <v>750</v>
      </c>
      <c r="O812" s="2">
        <v>15708</v>
      </c>
      <c r="P812" s="39">
        <f t="shared" si="971"/>
        <v>578171.37546468398</v>
      </c>
      <c r="Q812" s="41">
        <v>0.9</v>
      </c>
      <c r="R812" s="39">
        <v>1</v>
      </c>
      <c r="S812" s="39">
        <f t="shared" si="972"/>
        <v>520354.23791821557</v>
      </c>
      <c r="T812" s="129">
        <v>0.85</v>
      </c>
      <c r="U812" s="39">
        <f t="shared" si="973"/>
        <v>442.3011022304832</v>
      </c>
      <c r="V812" s="2">
        <v>30</v>
      </c>
      <c r="W812" s="2">
        <v>30</v>
      </c>
      <c r="X812" s="2">
        <v>750</v>
      </c>
      <c r="Y812" s="196">
        <f>U812+V812+W812+X812</f>
        <v>1252.3011022304831</v>
      </c>
      <c r="Z812" s="38"/>
      <c r="AA812" s="38"/>
      <c r="AB812" s="38"/>
      <c r="AC812" s="38"/>
      <c r="AD812" s="38"/>
      <c r="AE812" s="175"/>
      <c r="AF812" s="185"/>
      <c r="AG812" s="14">
        <f t="shared" si="974"/>
        <v>16458</v>
      </c>
      <c r="AH812" s="15">
        <f>V812+0</f>
        <v>30</v>
      </c>
      <c r="AI812" s="15">
        <f t="shared" si="979"/>
        <v>442.3011022304832</v>
      </c>
      <c r="AJ812" s="14">
        <f t="shared" si="979"/>
        <v>30</v>
      </c>
      <c r="AK812" s="14">
        <f>V812+0</f>
        <v>30</v>
      </c>
      <c r="AL812" s="14">
        <f>X812+0</f>
        <v>750</v>
      </c>
      <c r="AM812" s="15">
        <f t="shared" si="975"/>
        <v>1252.3011022304831</v>
      </c>
      <c r="AN812" s="14"/>
      <c r="AO812" s="14"/>
      <c r="AP812" s="14"/>
      <c r="AQ812" s="14"/>
      <c r="AR812" s="14"/>
    </row>
    <row r="813" spans="1:44" ht="75" customHeight="1">
      <c r="A813" s="106"/>
      <c r="B813" s="2">
        <v>609</v>
      </c>
      <c r="C813" s="35" t="s">
        <v>156</v>
      </c>
      <c r="D813" s="36"/>
      <c r="E813" s="2">
        <v>553</v>
      </c>
      <c r="F813" s="109" t="s">
        <v>155</v>
      </c>
      <c r="G813" s="109" t="s">
        <v>914</v>
      </c>
      <c r="H813" s="109" t="s">
        <v>331</v>
      </c>
      <c r="I813" s="2">
        <v>2013</v>
      </c>
      <c r="J813" s="37">
        <v>15</v>
      </c>
      <c r="K813" s="37">
        <v>15</v>
      </c>
      <c r="L813" s="38">
        <f t="shared" si="969"/>
        <v>225</v>
      </c>
      <c r="M813" s="39">
        <f t="shared" si="970"/>
        <v>20.91078066914498</v>
      </c>
      <c r="N813" s="38">
        <v>750</v>
      </c>
      <c r="O813" s="2">
        <v>11088</v>
      </c>
      <c r="P813" s="39">
        <f t="shared" si="971"/>
        <v>247541.82156133826</v>
      </c>
      <c r="Q813" s="41">
        <v>0.9</v>
      </c>
      <c r="R813" s="39">
        <v>1</v>
      </c>
      <c r="S813" s="39">
        <f t="shared" si="972"/>
        <v>222787.63940520445</v>
      </c>
      <c r="T813" s="129">
        <v>0.75</v>
      </c>
      <c r="U813" s="39">
        <f t="shared" si="973"/>
        <v>167.09072955390334</v>
      </c>
      <c r="V813" s="2">
        <v>20</v>
      </c>
      <c r="W813" s="2">
        <v>20</v>
      </c>
      <c r="X813" s="2">
        <v>0</v>
      </c>
      <c r="Y813" s="196">
        <f>U813+V813+W813+X813</f>
        <v>207.09072955390334</v>
      </c>
      <c r="Z813" s="38"/>
      <c r="AA813" s="38"/>
      <c r="AB813" s="38"/>
      <c r="AC813" s="38"/>
      <c r="AD813" s="38"/>
      <c r="AE813" s="175"/>
      <c r="AF813" s="185"/>
      <c r="AG813" s="14">
        <f t="shared" si="974"/>
        <v>11838</v>
      </c>
      <c r="AH813" s="15">
        <f>V813+0</f>
        <v>20</v>
      </c>
      <c r="AI813" s="15">
        <f t="shared" si="979"/>
        <v>167.09072955390334</v>
      </c>
      <c r="AJ813" s="14">
        <f t="shared" si="979"/>
        <v>20</v>
      </c>
      <c r="AK813" s="14">
        <f>V813+0</f>
        <v>20</v>
      </c>
      <c r="AL813" s="14">
        <f>X813+0</f>
        <v>0</v>
      </c>
      <c r="AM813" s="15">
        <f t="shared" si="975"/>
        <v>207.09072955390334</v>
      </c>
      <c r="AN813" s="14"/>
      <c r="AO813" s="14"/>
      <c r="AP813" s="14"/>
      <c r="AQ813" s="14"/>
      <c r="AR813" s="14"/>
    </row>
    <row r="814" spans="1:44" ht="75" customHeight="1">
      <c r="B814" s="2">
        <v>610</v>
      </c>
      <c r="C814" s="35" t="s">
        <v>6</v>
      </c>
      <c r="D814" s="36"/>
      <c r="E814" s="2">
        <v>554</v>
      </c>
      <c r="F814" s="109" t="s">
        <v>169</v>
      </c>
      <c r="G814" s="109" t="s">
        <v>1080</v>
      </c>
      <c r="H814" s="109" t="s">
        <v>1276</v>
      </c>
      <c r="I814" s="2">
        <v>2020</v>
      </c>
      <c r="J814" s="37">
        <v>28</v>
      </c>
      <c r="K814" s="37">
        <v>27</v>
      </c>
      <c r="L814" s="38">
        <f t="shared" ref="L814" si="980">J814*K814</f>
        <v>756</v>
      </c>
      <c r="M814" s="39">
        <f t="shared" ref="M814" si="981">L814/10.76</f>
        <v>70.260223048327134</v>
      </c>
      <c r="N814" s="38">
        <v>750</v>
      </c>
      <c r="O814" s="2">
        <v>15708</v>
      </c>
      <c r="P814" s="39">
        <f t="shared" ref="P814" si="982">M814*AG814</f>
        <v>1156342.750929368</v>
      </c>
      <c r="Q814" s="41">
        <v>0.9</v>
      </c>
      <c r="R814" s="39">
        <v>1</v>
      </c>
      <c r="S814" s="39">
        <f t="shared" ref="S814" si="983">M814*AG814*Q814*R814</f>
        <v>1040708.4758364311</v>
      </c>
      <c r="T814" s="129">
        <v>0.85</v>
      </c>
      <c r="U814" s="39">
        <f t="shared" ref="U814" si="984">S814/1000*T814</f>
        <v>884.60220446096639</v>
      </c>
      <c r="V814" s="2">
        <v>40</v>
      </c>
      <c r="W814" s="2">
        <v>40</v>
      </c>
      <c r="X814" s="2">
        <v>750</v>
      </c>
      <c r="Y814" s="196">
        <f t="shared" ref="Y814" si="985">U814+V814+W814+X814</f>
        <v>1714.6022044609663</v>
      </c>
      <c r="Z814" s="38"/>
      <c r="AA814" s="38"/>
      <c r="AB814" s="38"/>
      <c r="AC814" s="38"/>
      <c r="AD814" s="38"/>
      <c r="AE814" s="175"/>
      <c r="AF814" s="185"/>
      <c r="AG814" s="14">
        <f t="shared" ref="AG814" si="986">SUM(N814:O814)</f>
        <v>16458</v>
      </c>
      <c r="AH814" s="15">
        <f t="shared" ref="AH814" si="987">V814+0</f>
        <v>40</v>
      </c>
      <c r="AI814" s="15">
        <f t="shared" ref="AI814" si="988">U814+0</f>
        <v>884.60220446096639</v>
      </c>
      <c r="AJ814" s="14">
        <f t="shared" ref="AJ814" si="989">V814+0</f>
        <v>40</v>
      </c>
      <c r="AK814" s="14">
        <f t="shared" ref="AK814" si="990">V814+0</f>
        <v>40</v>
      </c>
      <c r="AL814" s="14">
        <f t="shared" ref="AL814" si="991">X814+0</f>
        <v>750</v>
      </c>
      <c r="AM814" s="15">
        <f t="shared" ref="AM814" si="992">AI814+AJ814+AK814+AL814</f>
        <v>1714.6022044609663</v>
      </c>
      <c r="AN814" s="14"/>
      <c r="AO814" s="14"/>
      <c r="AP814" s="14"/>
      <c r="AQ814" s="14"/>
      <c r="AR814" s="14"/>
    </row>
    <row r="815" spans="1:44" ht="75" customHeight="1">
      <c r="B815" s="2">
        <v>611</v>
      </c>
      <c r="C815" s="35" t="s">
        <v>1091</v>
      </c>
      <c r="D815" s="36"/>
      <c r="E815" s="2">
        <v>555</v>
      </c>
      <c r="F815" s="109" t="s">
        <v>1092</v>
      </c>
      <c r="G815" s="109" t="s">
        <v>7</v>
      </c>
      <c r="H815" s="109" t="s">
        <v>1093</v>
      </c>
      <c r="I815" s="2">
        <v>2020</v>
      </c>
      <c r="J815" s="37">
        <v>10</v>
      </c>
      <c r="K815" s="37">
        <v>10</v>
      </c>
      <c r="L815" s="38">
        <f t="shared" ref="L815" si="993">J815*K815</f>
        <v>100</v>
      </c>
      <c r="M815" s="39">
        <f t="shared" ref="M815" si="994">L815/10.76</f>
        <v>9.2936802973977706</v>
      </c>
      <c r="N815" s="38">
        <v>750</v>
      </c>
      <c r="O815" s="2">
        <v>15708</v>
      </c>
      <c r="P815" s="39">
        <f t="shared" ref="P815" si="995">M815*AG815</f>
        <v>152955.3903345725</v>
      </c>
      <c r="Q815" s="41">
        <v>0.95</v>
      </c>
      <c r="R815" s="39">
        <v>1</v>
      </c>
      <c r="S815" s="39">
        <f t="shared" ref="S815" si="996">M815*AG815*Q815*R815</f>
        <v>145307.62081784385</v>
      </c>
      <c r="T815" s="129">
        <v>0.85</v>
      </c>
      <c r="U815" s="39">
        <f t="shared" ref="U815" si="997">S815/1000*T815</f>
        <v>123.51147769516727</v>
      </c>
      <c r="V815" s="2">
        <v>0</v>
      </c>
      <c r="W815" s="2">
        <v>0</v>
      </c>
      <c r="X815" s="2">
        <v>0</v>
      </c>
      <c r="Y815" s="196">
        <f t="shared" ref="Y815" si="998">U815+V815+W815+X815</f>
        <v>123.51147769516727</v>
      </c>
      <c r="Z815" s="38"/>
      <c r="AA815" s="38"/>
      <c r="AB815" s="38"/>
      <c r="AC815" s="38"/>
      <c r="AD815" s="38"/>
      <c r="AE815" s="175"/>
      <c r="AF815" s="185"/>
      <c r="AG815" s="14">
        <f t="shared" ref="AG815" si="999">SUM(N815:O815)</f>
        <v>16458</v>
      </c>
      <c r="AH815" s="15">
        <f t="shared" ref="AH815" si="1000">V815+0</f>
        <v>0</v>
      </c>
      <c r="AI815" s="15">
        <f>U815+0</f>
        <v>123.51147769516727</v>
      </c>
      <c r="AJ815" s="14">
        <f t="shared" ref="AJ815" si="1001">V815+0</f>
        <v>0</v>
      </c>
      <c r="AK815" s="14">
        <f t="shared" ref="AK815" si="1002">V815+0</f>
        <v>0</v>
      </c>
      <c r="AL815" s="14">
        <f t="shared" ref="AL815" si="1003">X815+0</f>
        <v>0</v>
      </c>
      <c r="AM815" s="15">
        <f t="shared" ref="AM815" si="1004">AI815+AJ815+AK815+AL815</f>
        <v>123.51147769516727</v>
      </c>
      <c r="AN815" s="14"/>
      <c r="AO815" s="14"/>
      <c r="AP815" s="14"/>
      <c r="AQ815" s="14"/>
      <c r="AR815" s="14"/>
    </row>
    <row r="816" spans="1:44" ht="75" customHeight="1">
      <c r="B816" s="259" t="s">
        <v>915</v>
      </c>
      <c r="C816" s="259"/>
      <c r="D816" s="259"/>
      <c r="E816" s="259"/>
      <c r="F816" s="259"/>
      <c r="G816" s="259"/>
      <c r="H816" s="259"/>
      <c r="I816" s="259"/>
      <c r="J816" s="259"/>
      <c r="K816" s="259"/>
      <c r="L816" s="259"/>
      <c r="M816" s="259"/>
      <c r="N816" s="259"/>
      <c r="O816" s="259"/>
      <c r="P816" s="259"/>
      <c r="Q816" s="259"/>
      <c r="R816" s="259"/>
      <c r="S816" s="259"/>
      <c r="T816" s="129"/>
      <c r="U816" s="39">
        <f>SUM(U811:U815)</f>
        <v>1898.2179395910778</v>
      </c>
      <c r="V816" s="81">
        <f>SUM(V811:V815)</f>
        <v>120</v>
      </c>
      <c r="W816" s="81">
        <f>SUM(W811:W815)</f>
        <v>120</v>
      </c>
      <c r="X816" s="81">
        <f>SUM(X811:X815)</f>
        <v>1700</v>
      </c>
      <c r="Y816" s="196">
        <f>SUM(Y811:Y815)</f>
        <v>3838.2179395910775</v>
      </c>
      <c r="Z816" s="38"/>
      <c r="AA816" s="38"/>
      <c r="AB816" s="38"/>
      <c r="AC816" s="38"/>
      <c r="AD816" s="38"/>
      <c r="AE816" s="175"/>
      <c r="AF816" s="185"/>
      <c r="AG816" s="14"/>
      <c r="AH816" s="15"/>
      <c r="AI816" s="15">
        <f>तेरीज!D126+0</f>
        <v>1898.2179395910778</v>
      </c>
      <c r="AJ816" s="14"/>
      <c r="AK816" s="14"/>
      <c r="AL816" s="14"/>
      <c r="AM816" s="15"/>
      <c r="AN816" s="14"/>
      <c r="AO816" s="14"/>
      <c r="AP816" s="14"/>
      <c r="AQ816" s="14"/>
      <c r="AR816" s="14"/>
    </row>
    <row r="817" spans="2:44" ht="75" customHeight="1">
      <c r="B817" s="2">
        <v>612</v>
      </c>
      <c r="C817" s="35" t="s">
        <v>1096</v>
      </c>
      <c r="D817" s="36"/>
      <c r="E817" s="2">
        <v>556</v>
      </c>
      <c r="F817" s="109" t="s">
        <v>1094</v>
      </c>
      <c r="G817" s="109" t="s">
        <v>7</v>
      </c>
      <c r="H817" s="109" t="s">
        <v>1095</v>
      </c>
      <c r="I817" s="2">
        <v>2020</v>
      </c>
      <c r="J817" s="37">
        <v>15</v>
      </c>
      <c r="K817" s="37">
        <v>18</v>
      </c>
      <c r="L817" s="38">
        <f t="shared" ref="L817:L818" si="1005">J817*K817</f>
        <v>270</v>
      </c>
      <c r="M817" s="39">
        <f t="shared" ref="M817:M818" si="1006">L817/10.76</f>
        <v>25.092936802973977</v>
      </c>
      <c r="N817" s="38">
        <v>750</v>
      </c>
      <c r="O817" s="2">
        <v>11088</v>
      </c>
      <c r="P817" s="39">
        <f t="shared" ref="P817:P818" si="1007">M817*AG817</f>
        <v>297050.18587360595</v>
      </c>
      <c r="Q817" s="41">
        <v>0.95</v>
      </c>
      <c r="R817" s="39">
        <v>1</v>
      </c>
      <c r="S817" s="39">
        <f t="shared" ref="S817:S818" si="1008">M817*AG817*Q817*R817</f>
        <v>282197.67657992564</v>
      </c>
      <c r="T817" s="129">
        <v>0.75</v>
      </c>
      <c r="U817" s="39">
        <f t="shared" ref="U817:U818" si="1009">S817/1000*T817</f>
        <v>211.64825743494424</v>
      </c>
      <c r="V817" s="2">
        <v>0</v>
      </c>
      <c r="W817" s="2">
        <v>0</v>
      </c>
      <c r="X817" s="2">
        <v>0</v>
      </c>
      <c r="Y817" s="196">
        <f t="shared" ref="Y817:Y818" si="1010">U817+V817+W817+X817</f>
        <v>211.64825743494424</v>
      </c>
      <c r="Z817" s="38"/>
      <c r="AA817" s="38"/>
      <c r="AB817" s="38"/>
      <c r="AC817" s="38"/>
      <c r="AD817" s="38"/>
      <c r="AE817" s="175"/>
      <c r="AF817" s="185"/>
      <c r="AG817" s="14">
        <f t="shared" ref="AG817:AG818" si="1011">SUM(N817:O817)</f>
        <v>11838</v>
      </c>
      <c r="AH817" s="15">
        <f t="shared" ref="AH817:AH818" si="1012">V817+0</f>
        <v>0</v>
      </c>
      <c r="AI817" s="15">
        <f t="shared" ref="AI817:AI818" si="1013">U817+0</f>
        <v>211.64825743494424</v>
      </c>
      <c r="AJ817" s="14">
        <f t="shared" ref="AJ817:AJ818" si="1014">V817+0</f>
        <v>0</v>
      </c>
      <c r="AK817" s="14">
        <f t="shared" ref="AK817:AK818" si="1015">V817+0</f>
        <v>0</v>
      </c>
      <c r="AL817" s="14">
        <f t="shared" ref="AL817:AL818" si="1016">X817+0</f>
        <v>0</v>
      </c>
      <c r="AM817" s="15">
        <f t="shared" ref="AM817:AM818" si="1017">AI817+AJ817+AK817+AL817</f>
        <v>211.64825743494424</v>
      </c>
      <c r="AN817" s="14"/>
      <c r="AO817" s="14"/>
      <c r="AP817" s="14"/>
      <c r="AQ817" s="14"/>
      <c r="AR817" s="14"/>
    </row>
    <row r="818" spans="2:44" ht="75" customHeight="1">
      <c r="B818" s="2">
        <v>613</v>
      </c>
      <c r="C818" s="35" t="s">
        <v>1096</v>
      </c>
      <c r="D818" s="36"/>
      <c r="E818" s="2">
        <v>557</v>
      </c>
      <c r="F818" s="109" t="s">
        <v>1727</v>
      </c>
      <c r="G818" s="109" t="s">
        <v>1575</v>
      </c>
      <c r="H818" s="109" t="s">
        <v>1576</v>
      </c>
      <c r="I818" s="2">
        <v>2024</v>
      </c>
      <c r="J818" s="37">
        <v>15</v>
      </c>
      <c r="K818" s="37">
        <v>18</v>
      </c>
      <c r="L818" s="38">
        <f t="shared" si="1005"/>
        <v>270</v>
      </c>
      <c r="M818" s="39">
        <f t="shared" si="1006"/>
        <v>25.092936802973977</v>
      </c>
      <c r="N818" s="38">
        <v>750</v>
      </c>
      <c r="O818" s="2">
        <v>15708</v>
      </c>
      <c r="P818" s="39">
        <f t="shared" si="1007"/>
        <v>412979.55390334572</v>
      </c>
      <c r="Q818" s="41">
        <v>1</v>
      </c>
      <c r="R818" s="39">
        <v>1</v>
      </c>
      <c r="S818" s="39">
        <f t="shared" si="1008"/>
        <v>412979.55390334572</v>
      </c>
      <c r="T818" s="129">
        <v>0.85</v>
      </c>
      <c r="U818" s="39">
        <f t="shared" si="1009"/>
        <v>351.03262081784385</v>
      </c>
      <c r="V818" s="2">
        <v>0</v>
      </c>
      <c r="W818" s="2">
        <v>0</v>
      </c>
      <c r="X818" s="2">
        <v>0</v>
      </c>
      <c r="Y818" s="196">
        <f t="shared" si="1010"/>
        <v>351.03262081784385</v>
      </c>
      <c r="Z818" s="38"/>
      <c r="AA818" s="38"/>
      <c r="AB818" s="38"/>
      <c r="AC818" s="38"/>
      <c r="AD818" s="38"/>
      <c r="AE818" s="176" t="s">
        <v>1577</v>
      </c>
      <c r="AF818" s="185"/>
      <c r="AG818" s="14">
        <f t="shared" si="1011"/>
        <v>16458</v>
      </c>
      <c r="AH818" s="15">
        <f t="shared" si="1012"/>
        <v>0</v>
      </c>
      <c r="AI818" s="15">
        <f t="shared" si="1013"/>
        <v>351.03262081784385</v>
      </c>
      <c r="AJ818" s="14">
        <f t="shared" si="1014"/>
        <v>0</v>
      </c>
      <c r="AK818" s="14">
        <f t="shared" si="1015"/>
        <v>0</v>
      </c>
      <c r="AL818" s="14">
        <f t="shared" si="1016"/>
        <v>0</v>
      </c>
      <c r="AM818" s="15">
        <f t="shared" si="1017"/>
        <v>351.03262081784385</v>
      </c>
      <c r="AN818" s="14"/>
      <c r="AO818" s="14"/>
      <c r="AP818" s="14"/>
      <c r="AQ818" s="14"/>
      <c r="AR818" s="14"/>
    </row>
    <row r="819" spans="2:44" ht="75" customHeight="1">
      <c r="B819" s="2">
        <v>614</v>
      </c>
      <c r="C819" s="35" t="s">
        <v>1096</v>
      </c>
      <c r="D819" s="36"/>
      <c r="E819" s="2">
        <v>558</v>
      </c>
      <c r="F819" s="109" t="s">
        <v>169</v>
      </c>
      <c r="G819" s="109" t="s">
        <v>1285</v>
      </c>
      <c r="H819" s="109" t="s">
        <v>1277</v>
      </c>
      <c r="I819" s="2">
        <v>2020</v>
      </c>
      <c r="J819" s="37">
        <v>18</v>
      </c>
      <c r="K819" s="37">
        <v>18</v>
      </c>
      <c r="L819" s="38">
        <f>J819*K819</f>
        <v>324</v>
      </c>
      <c r="M819" s="39">
        <f>L819/10.76</f>
        <v>30.111524163568774</v>
      </c>
      <c r="N819" s="38">
        <v>750</v>
      </c>
      <c r="O819" s="2">
        <v>15708</v>
      </c>
      <c r="P819" s="39">
        <f>M819*AG819</f>
        <v>495575.46468401491</v>
      </c>
      <c r="Q819" s="41">
        <v>1</v>
      </c>
      <c r="R819" s="39">
        <v>1</v>
      </c>
      <c r="S819" s="39">
        <f>M819*AG819*Q819*R819</f>
        <v>495575.46468401491</v>
      </c>
      <c r="T819" s="129">
        <v>0.85</v>
      </c>
      <c r="U819" s="39">
        <f>S819/1000*T819</f>
        <v>421.23914498141266</v>
      </c>
      <c r="V819" s="2">
        <v>0</v>
      </c>
      <c r="W819" s="2">
        <v>0</v>
      </c>
      <c r="X819" s="2">
        <v>0</v>
      </c>
      <c r="Y819" s="196">
        <f>U819+V819+W819+X819</f>
        <v>421.23914498141266</v>
      </c>
      <c r="Z819" s="38"/>
      <c r="AA819" s="38"/>
      <c r="AB819" s="38"/>
      <c r="AC819" s="38"/>
      <c r="AD819" s="38"/>
      <c r="AE819" s="175"/>
      <c r="AF819" s="185"/>
      <c r="AG819" s="14">
        <f>SUM(N819:O819)</f>
        <v>16458</v>
      </c>
      <c r="AH819" s="15">
        <f>V819+0</f>
        <v>0</v>
      </c>
      <c r="AI819" s="15">
        <f>U819+0</f>
        <v>421.23914498141266</v>
      </c>
      <c r="AJ819" s="14">
        <f>V819+0</f>
        <v>0</v>
      </c>
      <c r="AK819" s="14">
        <f>V819+0</f>
        <v>0</v>
      </c>
      <c r="AL819" s="14">
        <f>X819+0</f>
        <v>0</v>
      </c>
      <c r="AM819" s="15">
        <f>AI819+AJ819+AK819+AL819</f>
        <v>421.23914498141266</v>
      </c>
      <c r="AN819" s="14"/>
      <c r="AO819" s="14"/>
      <c r="AP819" s="14"/>
      <c r="AQ819" s="14"/>
      <c r="AR819" s="14"/>
    </row>
    <row r="820" spans="2:44" ht="75" customHeight="1">
      <c r="B820" s="2">
        <v>615</v>
      </c>
      <c r="C820" s="49" t="s">
        <v>1086</v>
      </c>
      <c r="D820" s="36"/>
      <c r="E820" s="2">
        <v>559</v>
      </c>
      <c r="F820" s="109" t="s">
        <v>169</v>
      </c>
      <c r="G820" s="109" t="s">
        <v>1088</v>
      </c>
      <c r="H820" s="109" t="s">
        <v>1087</v>
      </c>
      <c r="I820" s="2">
        <v>2020</v>
      </c>
      <c r="J820" s="37">
        <v>40</v>
      </c>
      <c r="K820" s="37">
        <v>40</v>
      </c>
      <c r="L820" s="38">
        <f t="shared" ref="L820" si="1018">J820*K820</f>
        <v>1600</v>
      </c>
      <c r="M820" s="39">
        <f t="shared" ref="M820" si="1019">L820/10.76</f>
        <v>148.69888475836433</v>
      </c>
      <c r="N820" s="38">
        <v>750</v>
      </c>
      <c r="O820" s="2">
        <v>15708</v>
      </c>
      <c r="P820" s="39">
        <f t="shared" ref="P820" si="1020">M820*AG820</f>
        <v>2447286.24535316</v>
      </c>
      <c r="Q820" s="41">
        <v>0.95</v>
      </c>
      <c r="R820" s="39">
        <v>1</v>
      </c>
      <c r="S820" s="39">
        <f t="shared" ref="S820" si="1021">M820*AG820*Q820*R820</f>
        <v>2324921.9330855017</v>
      </c>
      <c r="T820" s="129">
        <v>0.85</v>
      </c>
      <c r="U820" s="39">
        <f t="shared" ref="U820" si="1022">S820/1000*T820</f>
        <v>1976.1836431226764</v>
      </c>
      <c r="V820" s="2">
        <v>0</v>
      </c>
      <c r="W820" s="2">
        <v>0</v>
      </c>
      <c r="X820" s="2">
        <v>0</v>
      </c>
      <c r="Y820" s="196">
        <f t="shared" ref="Y820" si="1023">U820+V820+W820+X820</f>
        <v>1976.1836431226764</v>
      </c>
      <c r="Z820" s="38"/>
      <c r="AA820" s="38"/>
      <c r="AB820" s="38"/>
      <c r="AC820" s="38"/>
      <c r="AD820" s="38"/>
      <c r="AE820" s="176"/>
      <c r="AF820" s="185"/>
      <c r="AG820" s="14">
        <f t="shared" ref="AG820" si="1024">SUM(N820:O820)</f>
        <v>16458</v>
      </c>
      <c r="AH820" s="15">
        <f t="shared" ref="AH820" si="1025">V820+0</f>
        <v>0</v>
      </c>
      <c r="AI820" s="15">
        <f t="shared" ref="AI820" si="1026">U820+0</f>
        <v>1976.1836431226764</v>
      </c>
      <c r="AJ820" s="14">
        <f t="shared" ref="AJ820" si="1027">V820+0</f>
        <v>0</v>
      </c>
      <c r="AK820" s="14">
        <f t="shared" ref="AK820" si="1028">V820+0</f>
        <v>0</v>
      </c>
      <c r="AL820" s="14">
        <f t="shared" ref="AL820" si="1029">X820+0</f>
        <v>0</v>
      </c>
      <c r="AM820" s="15">
        <f t="shared" ref="AM820" si="1030">AI820+AJ820+AK820+AL820</f>
        <v>1976.1836431226764</v>
      </c>
      <c r="AN820" s="14"/>
      <c r="AO820" s="14"/>
      <c r="AP820" s="14"/>
      <c r="AQ820" s="14"/>
      <c r="AR820" s="14"/>
    </row>
    <row r="821" spans="2:44" ht="75" customHeight="1">
      <c r="B821" s="2">
        <v>616</v>
      </c>
      <c r="C821" s="35" t="s">
        <v>6</v>
      </c>
      <c r="D821" s="36"/>
      <c r="E821" s="2">
        <v>560</v>
      </c>
      <c r="F821" s="109" t="s">
        <v>169</v>
      </c>
      <c r="G821" s="109" t="s">
        <v>1246</v>
      </c>
      <c r="H821" s="109" t="s">
        <v>1247</v>
      </c>
      <c r="I821" s="2">
        <v>2022</v>
      </c>
      <c r="J821" s="37">
        <v>20</v>
      </c>
      <c r="K821" s="37">
        <v>20</v>
      </c>
      <c r="L821" s="38">
        <f>J821*K821</f>
        <v>400</v>
      </c>
      <c r="M821" s="39">
        <f>L821/10.76</f>
        <v>37.174721189591082</v>
      </c>
      <c r="N821" s="38">
        <v>750</v>
      </c>
      <c r="O821" s="2">
        <v>15708</v>
      </c>
      <c r="P821" s="114">
        <f>M821*AG821</f>
        <v>611821.56133828999</v>
      </c>
      <c r="Q821" s="115">
        <v>0.95</v>
      </c>
      <c r="R821" s="114">
        <v>1</v>
      </c>
      <c r="S821" s="114">
        <f>M821*AG821*Q821*R821</f>
        <v>581230.48327137541</v>
      </c>
      <c r="T821" s="129">
        <v>0.85</v>
      </c>
      <c r="U821" s="39">
        <f>S821/1000*T821</f>
        <v>494.04591078066909</v>
      </c>
      <c r="V821" s="2">
        <v>30</v>
      </c>
      <c r="W821" s="2">
        <v>30</v>
      </c>
      <c r="X821" s="2">
        <v>200</v>
      </c>
      <c r="Y821" s="196">
        <f>U821+V821+W821+X821</f>
        <v>754.04591078066915</v>
      </c>
      <c r="Z821" s="38"/>
      <c r="AA821" s="38"/>
      <c r="AB821" s="38"/>
      <c r="AC821" s="38"/>
      <c r="AD821" s="38"/>
      <c r="AE821" s="175"/>
      <c r="AF821" s="182"/>
      <c r="AG821" s="10">
        <f>SUM(N821:O821)</f>
        <v>16458</v>
      </c>
      <c r="AH821" s="16">
        <f>V821+0</f>
        <v>30</v>
      </c>
      <c r="AI821" s="16">
        <f>U821+0</f>
        <v>494.04591078066909</v>
      </c>
      <c r="AJ821" s="10">
        <f>V821+0</f>
        <v>30</v>
      </c>
      <c r="AK821" s="10">
        <f>V821+0</f>
        <v>30</v>
      </c>
      <c r="AL821" s="10">
        <f>X821+0</f>
        <v>200</v>
      </c>
      <c r="AM821" s="16">
        <f>AI821+AJ821+AK821+AL821</f>
        <v>754.04591078066915</v>
      </c>
    </row>
    <row r="822" spans="2:44" ht="75" customHeight="1">
      <c r="B822" s="259" t="s">
        <v>915</v>
      </c>
      <c r="C822" s="259"/>
      <c r="D822" s="259"/>
      <c r="E822" s="259"/>
      <c r="F822" s="259"/>
      <c r="G822" s="259"/>
      <c r="H822" s="259"/>
      <c r="I822" s="259"/>
      <c r="J822" s="259"/>
      <c r="K822" s="259"/>
      <c r="L822" s="259"/>
      <c r="M822" s="259"/>
      <c r="N822" s="259"/>
      <c r="O822" s="259"/>
      <c r="P822" s="259"/>
      <c r="Q822" s="259"/>
      <c r="R822" s="259"/>
      <c r="S822" s="259"/>
      <c r="T822" s="129"/>
      <c r="U822" s="39">
        <f>SUM(U817:U821)</f>
        <v>3454.1495771375462</v>
      </c>
      <c r="V822" s="81">
        <f>SUM(V817:V821)</f>
        <v>30</v>
      </c>
      <c r="W822" s="81">
        <f>SUM(W817:W821)</f>
        <v>30</v>
      </c>
      <c r="X822" s="81">
        <f>SUM(X817:X821)</f>
        <v>200</v>
      </c>
      <c r="Y822" s="196">
        <f>SUM(Y817:Y821)</f>
        <v>3714.1495771375462</v>
      </c>
      <c r="Z822" s="38"/>
      <c r="AA822" s="38"/>
      <c r="AB822" s="38"/>
      <c r="AC822" s="38"/>
      <c r="AD822" s="38"/>
      <c r="AE822" s="175"/>
      <c r="AF822" s="182"/>
      <c r="AG822" s="10"/>
      <c r="AH822" s="16"/>
      <c r="AI822" s="16">
        <f>तेरीज!D127+0</f>
        <v>3454.1495771375462</v>
      </c>
      <c r="AJ822" s="10"/>
      <c r="AK822" s="10"/>
      <c r="AL822" s="10"/>
      <c r="AM822" s="16"/>
    </row>
    <row r="823" spans="2:44" ht="75" customHeight="1">
      <c r="B823" s="2">
        <v>617</v>
      </c>
      <c r="C823" s="49" t="s">
        <v>1102</v>
      </c>
      <c r="D823" s="36"/>
      <c r="E823" s="2">
        <v>561</v>
      </c>
      <c r="F823" s="109" t="s">
        <v>169</v>
      </c>
      <c r="G823" s="109" t="s">
        <v>1103</v>
      </c>
      <c r="H823" s="109" t="s">
        <v>1104</v>
      </c>
      <c r="I823" s="2">
        <v>2021</v>
      </c>
      <c r="J823" s="37">
        <v>20</v>
      </c>
      <c r="K823" s="37">
        <v>21</v>
      </c>
      <c r="L823" s="38">
        <f t="shared" ref="L823" si="1031">J823*K823</f>
        <v>420</v>
      </c>
      <c r="M823" s="39">
        <f t="shared" ref="M823" si="1032">L823/10.76</f>
        <v>39.033457249070629</v>
      </c>
      <c r="N823" s="38">
        <v>750</v>
      </c>
      <c r="O823" s="2">
        <v>15708</v>
      </c>
      <c r="P823" s="39">
        <f t="shared" ref="P823" si="1033">M823*AG823</f>
        <v>642412.63940520445</v>
      </c>
      <c r="Q823" s="41">
        <v>0.95</v>
      </c>
      <c r="R823" s="39">
        <v>1</v>
      </c>
      <c r="S823" s="39">
        <f t="shared" ref="S823" si="1034">M823*AG823*Q823*R823</f>
        <v>610292.00743494416</v>
      </c>
      <c r="T823" s="129">
        <v>0.85</v>
      </c>
      <c r="U823" s="39">
        <f t="shared" ref="U823" si="1035">S823/1000*T823</f>
        <v>518.74820631970249</v>
      </c>
      <c r="V823" s="2">
        <v>0</v>
      </c>
      <c r="W823" s="2">
        <v>0</v>
      </c>
      <c r="X823" s="2">
        <v>0</v>
      </c>
      <c r="Y823" s="196">
        <f t="shared" ref="Y823" si="1036">U823+V823+W823+X823</f>
        <v>518.74820631970249</v>
      </c>
      <c r="Z823" s="38"/>
      <c r="AA823" s="38"/>
      <c r="AB823" s="38"/>
      <c r="AC823" s="38"/>
      <c r="AD823" s="38"/>
      <c r="AE823" s="175"/>
      <c r="AF823" s="182"/>
      <c r="AG823" s="10">
        <f t="shared" ref="AG823" si="1037">SUM(N823:O823)</f>
        <v>16458</v>
      </c>
      <c r="AH823" s="16">
        <f t="shared" ref="AH823" si="1038">V823+0</f>
        <v>0</v>
      </c>
      <c r="AI823" s="16">
        <f t="shared" ref="AI823" si="1039">U823+0</f>
        <v>518.74820631970249</v>
      </c>
      <c r="AJ823" s="10">
        <f t="shared" ref="AJ823" si="1040">V823+0</f>
        <v>0</v>
      </c>
      <c r="AK823" s="10">
        <f t="shared" ref="AK823" si="1041">V823+0</f>
        <v>0</v>
      </c>
      <c r="AL823" s="10">
        <f t="shared" ref="AL823" si="1042">X823+0</f>
        <v>0</v>
      </c>
      <c r="AM823" s="16">
        <f t="shared" ref="AM823" si="1043">AI823+AJ823+AK823+AL823</f>
        <v>518.74820631970249</v>
      </c>
    </row>
    <row r="824" spans="2:44" ht="75" customHeight="1">
      <c r="B824" s="2">
        <v>618</v>
      </c>
      <c r="C824" s="49" t="s">
        <v>1124</v>
      </c>
      <c r="D824" s="36"/>
      <c r="E824" s="2">
        <v>562</v>
      </c>
      <c r="F824" s="109" t="s">
        <v>1477</v>
      </c>
      <c r="G824" s="109" t="s">
        <v>7</v>
      </c>
      <c r="H824" s="109" t="s">
        <v>1125</v>
      </c>
      <c r="I824" s="2">
        <v>2021</v>
      </c>
      <c r="J824" s="37">
        <v>20</v>
      </c>
      <c r="K824" s="37">
        <v>21</v>
      </c>
      <c r="L824" s="38">
        <f t="shared" ref="L824" si="1044">J824*K824</f>
        <v>420</v>
      </c>
      <c r="M824" s="39">
        <f t="shared" ref="M824" si="1045">L824/10.76</f>
        <v>39.033457249070629</v>
      </c>
      <c r="N824" s="38">
        <v>750</v>
      </c>
      <c r="O824" s="2">
        <v>15708</v>
      </c>
      <c r="P824" s="39">
        <f t="shared" ref="P824" si="1046">M824*AG824</f>
        <v>642412.63940520445</v>
      </c>
      <c r="Q824" s="41">
        <v>0.95</v>
      </c>
      <c r="R824" s="39">
        <v>1</v>
      </c>
      <c r="S824" s="39">
        <f t="shared" ref="S824" si="1047">M824*AG824*Q824*R824</f>
        <v>610292.00743494416</v>
      </c>
      <c r="T824" s="129">
        <v>0.85</v>
      </c>
      <c r="U824" s="39">
        <f t="shared" ref="U824" si="1048">S824/1000*T824</f>
        <v>518.74820631970249</v>
      </c>
      <c r="V824" s="2">
        <v>0</v>
      </c>
      <c r="W824" s="2">
        <v>0</v>
      </c>
      <c r="X824" s="2">
        <v>0</v>
      </c>
      <c r="Y824" s="196">
        <f t="shared" ref="Y824" si="1049">U824+V824+W824+X824</f>
        <v>518.74820631970249</v>
      </c>
      <c r="Z824" s="38"/>
      <c r="AA824" s="38"/>
      <c r="AB824" s="38"/>
      <c r="AC824" s="38"/>
      <c r="AD824" s="38"/>
      <c r="AE824" s="176" t="s">
        <v>1478</v>
      </c>
      <c r="AF824" s="182"/>
      <c r="AG824" s="10">
        <f t="shared" ref="AG824" si="1050">SUM(N824:O824)</f>
        <v>16458</v>
      </c>
      <c r="AH824" s="16">
        <f t="shared" ref="AH824" si="1051">V824+0</f>
        <v>0</v>
      </c>
      <c r="AI824" s="16">
        <f t="shared" ref="AI824" si="1052">U824+0</f>
        <v>518.74820631970249</v>
      </c>
      <c r="AJ824" s="10">
        <f t="shared" ref="AJ824" si="1053">V824+0</f>
        <v>0</v>
      </c>
      <c r="AK824" s="10">
        <f t="shared" ref="AK824" si="1054">V824+0</f>
        <v>0</v>
      </c>
      <c r="AL824" s="10">
        <f t="shared" ref="AL824" si="1055">X824+0</f>
        <v>0</v>
      </c>
      <c r="AM824" s="16">
        <f t="shared" ref="AM824" si="1056">AI824+AJ824+AK824+AL824</f>
        <v>518.74820631970249</v>
      </c>
    </row>
    <row r="825" spans="2:44" ht="75" customHeight="1">
      <c r="B825" s="2">
        <v>619</v>
      </c>
      <c r="C825" s="49" t="s">
        <v>1126</v>
      </c>
      <c r="D825" s="36"/>
      <c r="E825" s="2">
        <v>563</v>
      </c>
      <c r="F825" s="109" t="s">
        <v>1127</v>
      </c>
      <c r="G825" s="109" t="s">
        <v>7</v>
      </c>
      <c r="H825" s="109" t="s">
        <v>1125</v>
      </c>
      <c r="I825" s="2">
        <v>2021</v>
      </c>
      <c r="J825" s="37">
        <v>12</v>
      </c>
      <c r="K825" s="37">
        <v>36</v>
      </c>
      <c r="L825" s="38">
        <f t="shared" ref="L825:L832" si="1057">J825*K825</f>
        <v>432</v>
      </c>
      <c r="M825" s="39">
        <f t="shared" ref="M825:M832" si="1058">L825/10.76</f>
        <v>40.148698884758367</v>
      </c>
      <c r="N825" s="38">
        <v>750</v>
      </c>
      <c r="O825" s="2">
        <v>15708</v>
      </c>
      <c r="P825" s="114">
        <f t="shared" ref="P825:P832" si="1059">M825*AG825</f>
        <v>660767.28624535317</v>
      </c>
      <c r="Q825" s="115">
        <v>0.95</v>
      </c>
      <c r="R825" s="114">
        <v>1</v>
      </c>
      <c r="S825" s="114">
        <f t="shared" ref="S825:S832" si="1060">M825*AG825*Q825*R825</f>
        <v>627728.92193308542</v>
      </c>
      <c r="T825" s="129">
        <v>0.85</v>
      </c>
      <c r="U825" s="39">
        <f t="shared" ref="U825:U832" si="1061">S825/1000*T825</f>
        <v>533.56958364312254</v>
      </c>
      <c r="V825" s="2">
        <v>0</v>
      </c>
      <c r="W825" s="2">
        <v>0</v>
      </c>
      <c r="X825" s="2">
        <v>0</v>
      </c>
      <c r="Y825" s="196">
        <f>U825+V825+W825+X825</f>
        <v>533.56958364312254</v>
      </c>
      <c r="Z825" s="38"/>
      <c r="AA825" s="38"/>
      <c r="AB825" s="38"/>
      <c r="AC825" s="38"/>
      <c r="AD825" s="38"/>
      <c r="AE825" s="175"/>
      <c r="AF825" s="182"/>
      <c r="AG825" s="10">
        <f t="shared" ref="AG825:AG832" si="1062">SUM(N825:O825)</f>
        <v>16458</v>
      </c>
      <c r="AH825" s="16">
        <f>V825+0</f>
        <v>0</v>
      </c>
      <c r="AI825" s="16">
        <f>U825+0</f>
        <v>533.56958364312254</v>
      </c>
      <c r="AJ825" s="10">
        <f>V825+0</f>
        <v>0</v>
      </c>
      <c r="AK825" s="10">
        <f>V825+0</f>
        <v>0</v>
      </c>
      <c r="AL825" s="10">
        <f>X825+0</f>
        <v>0</v>
      </c>
      <c r="AM825" s="16">
        <f t="shared" ref="AM825:AM832" si="1063">AI825+AJ825+AK825+AL825</f>
        <v>533.56958364312254</v>
      </c>
    </row>
    <row r="826" spans="2:44" ht="75" customHeight="1">
      <c r="B826" s="2">
        <v>620</v>
      </c>
      <c r="C826" s="49" t="s">
        <v>1256</v>
      </c>
      <c r="D826" s="36"/>
      <c r="E826" s="2">
        <v>564</v>
      </c>
      <c r="F826" s="109" t="s">
        <v>169</v>
      </c>
      <c r="G826" s="109" t="s">
        <v>1257</v>
      </c>
      <c r="H826" s="109" t="s">
        <v>1258</v>
      </c>
      <c r="I826" s="2">
        <v>2022</v>
      </c>
      <c r="J826" s="37">
        <v>25</v>
      </c>
      <c r="K826" s="37">
        <v>25</v>
      </c>
      <c r="L826" s="38">
        <f t="shared" ref="L826" si="1064">J826*K826</f>
        <v>625</v>
      </c>
      <c r="M826" s="39">
        <f t="shared" ref="M826" si="1065">L826/10.76</f>
        <v>58.085501858736059</v>
      </c>
      <c r="N826" s="38">
        <v>750</v>
      </c>
      <c r="O826" s="2">
        <v>15708</v>
      </c>
      <c r="P826" s="114">
        <f t="shared" ref="P826" si="1066">M826*AG826</f>
        <v>955971.18959107809</v>
      </c>
      <c r="Q826" s="115">
        <v>0.95</v>
      </c>
      <c r="R826" s="114">
        <v>1</v>
      </c>
      <c r="S826" s="114">
        <f t="shared" ref="S826" si="1067">M826*AG826*Q826*R826</f>
        <v>908172.63011152414</v>
      </c>
      <c r="T826" s="129">
        <v>0.85</v>
      </c>
      <c r="U826" s="39">
        <f t="shared" ref="U826" si="1068">S826/1000*T826</f>
        <v>771.94673559479543</v>
      </c>
      <c r="V826" s="2">
        <v>0</v>
      </c>
      <c r="W826" s="2">
        <v>0</v>
      </c>
      <c r="X826" s="2">
        <v>0</v>
      </c>
      <c r="Y826" s="196">
        <f t="shared" ref="Y826" si="1069">U826+V826+W826+X826</f>
        <v>771.94673559479543</v>
      </c>
      <c r="Z826" s="38"/>
      <c r="AA826" s="38"/>
      <c r="AB826" s="38"/>
      <c r="AC826" s="38"/>
      <c r="AD826" s="38"/>
      <c r="AE826" s="175"/>
      <c r="AF826" s="182"/>
      <c r="AG826" s="10">
        <f t="shared" ref="AG826" si="1070">SUM(N826:O826)</f>
        <v>16458</v>
      </c>
      <c r="AH826" s="16">
        <f t="shared" ref="AH826" si="1071">V826+0</f>
        <v>0</v>
      </c>
      <c r="AI826" s="16">
        <f t="shared" ref="AI826" si="1072">U826+0</f>
        <v>771.94673559479543</v>
      </c>
      <c r="AJ826" s="10">
        <f t="shared" ref="AJ826" si="1073">V826+0</f>
        <v>0</v>
      </c>
      <c r="AK826" s="10">
        <f t="shared" ref="AK826" si="1074">V826+0</f>
        <v>0</v>
      </c>
      <c r="AL826" s="10">
        <f t="shared" ref="AL826" si="1075">X826+0</f>
        <v>0</v>
      </c>
      <c r="AM826" s="16">
        <f t="shared" ref="AM826" si="1076">AI826+AJ826+AK826+AL826</f>
        <v>771.94673559479543</v>
      </c>
    </row>
    <row r="827" spans="2:44" ht="75" customHeight="1">
      <c r="B827" s="2">
        <v>621</v>
      </c>
      <c r="C827" s="49" t="s">
        <v>1261</v>
      </c>
      <c r="D827" s="36"/>
      <c r="E827" s="2">
        <v>565</v>
      </c>
      <c r="F827" s="109" t="s">
        <v>169</v>
      </c>
      <c r="G827" s="109" t="s">
        <v>1259</v>
      </c>
      <c r="H827" s="109" t="s">
        <v>1260</v>
      </c>
      <c r="I827" s="2">
        <v>2022</v>
      </c>
      <c r="J827" s="37">
        <v>20</v>
      </c>
      <c r="K827" s="37">
        <v>20</v>
      </c>
      <c r="L827" s="38">
        <f t="shared" ref="L827" si="1077">J827*K827</f>
        <v>400</v>
      </c>
      <c r="M827" s="39">
        <f t="shared" ref="M827" si="1078">L827/10.76</f>
        <v>37.174721189591082</v>
      </c>
      <c r="N827" s="38">
        <v>750</v>
      </c>
      <c r="O827" s="2">
        <v>15708</v>
      </c>
      <c r="P827" s="114">
        <f t="shared" ref="P827" si="1079">M827*AG827</f>
        <v>611821.56133828999</v>
      </c>
      <c r="Q827" s="115">
        <v>0.95</v>
      </c>
      <c r="R827" s="114">
        <v>1</v>
      </c>
      <c r="S827" s="114">
        <f t="shared" ref="S827" si="1080">M827*AG827*Q827*R827</f>
        <v>581230.48327137541</v>
      </c>
      <c r="T827" s="129">
        <v>0.85</v>
      </c>
      <c r="U827" s="39">
        <f t="shared" ref="U827" si="1081">S827/1000*T827</f>
        <v>494.04591078066909</v>
      </c>
      <c r="V827" s="2">
        <v>0</v>
      </c>
      <c r="W827" s="2">
        <v>0</v>
      </c>
      <c r="X827" s="2">
        <v>0</v>
      </c>
      <c r="Y827" s="196">
        <f t="shared" ref="Y827" si="1082">U827+V827+W827+X827</f>
        <v>494.04591078066909</v>
      </c>
      <c r="Z827" s="38"/>
      <c r="AA827" s="38"/>
      <c r="AB827" s="38"/>
      <c r="AC827" s="38"/>
      <c r="AD827" s="38"/>
      <c r="AE827" s="175"/>
      <c r="AF827" s="182"/>
      <c r="AG827" s="10">
        <f t="shared" ref="AG827" si="1083">SUM(N827:O827)</f>
        <v>16458</v>
      </c>
      <c r="AH827" s="16">
        <f t="shared" ref="AH827" si="1084">V827+0</f>
        <v>0</v>
      </c>
      <c r="AI827" s="16">
        <f>U827+0</f>
        <v>494.04591078066909</v>
      </c>
      <c r="AJ827" s="10">
        <f t="shared" ref="AJ827" si="1085">V827+0</f>
        <v>0</v>
      </c>
      <c r="AK827" s="10">
        <f t="shared" ref="AK827" si="1086">V827+0</f>
        <v>0</v>
      </c>
      <c r="AL827" s="10">
        <f t="shared" ref="AL827" si="1087">X827+0</f>
        <v>0</v>
      </c>
      <c r="AM827" s="16">
        <f t="shared" ref="AM827" si="1088">AI827+AJ827+AK827+AL827</f>
        <v>494.04591078066909</v>
      </c>
    </row>
    <row r="828" spans="2:44" ht="75" customHeight="1">
      <c r="B828" s="259" t="s">
        <v>915</v>
      </c>
      <c r="C828" s="259"/>
      <c r="D828" s="259"/>
      <c r="E828" s="259"/>
      <c r="F828" s="259"/>
      <c r="G828" s="259"/>
      <c r="H828" s="259"/>
      <c r="I828" s="259"/>
      <c r="J828" s="259"/>
      <c r="K828" s="259"/>
      <c r="L828" s="259"/>
      <c r="M828" s="259"/>
      <c r="N828" s="259"/>
      <c r="O828" s="259"/>
      <c r="P828" s="259"/>
      <c r="Q828" s="259"/>
      <c r="R828" s="259"/>
      <c r="S828" s="259"/>
      <c r="T828" s="129"/>
      <c r="U828" s="39">
        <f>SUM(U823:U827)</f>
        <v>2837.0586426579921</v>
      </c>
      <c r="V828" s="81">
        <f>SUM(V823:V827)</f>
        <v>0</v>
      </c>
      <c r="W828" s="81">
        <f>SUM(W823:W827)</f>
        <v>0</v>
      </c>
      <c r="X828" s="81">
        <f>SUM(X823:X827)</f>
        <v>0</v>
      </c>
      <c r="Y828" s="196">
        <f>SUM(Y823:Y827)</f>
        <v>2837.0586426579921</v>
      </c>
      <c r="Z828" s="38"/>
      <c r="AA828" s="38"/>
      <c r="AB828" s="38"/>
      <c r="AC828" s="38"/>
      <c r="AD828" s="38"/>
      <c r="AE828" s="175"/>
      <c r="AF828" s="182"/>
      <c r="AG828" s="10"/>
      <c r="AH828" s="16"/>
      <c r="AI828" s="16">
        <f>तेरीज!D128+0</f>
        <v>2837.0586426579921</v>
      </c>
      <c r="AJ828" s="10"/>
      <c r="AK828" s="10"/>
      <c r="AL828" s="10"/>
      <c r="AM828" s="16"/>
    </row>
    <row r="829" spans="2:44" ht="75" customHeight="1">
      <c r="B829" s="2">
        <v>622</v>
      </c>
      <c r="C829" s="49" t="s">
        <v>1256</v>
      </c>
      <c r="D829" s="36"/>
      <c r="E829" s="2">
        <v>566</v>
      </c>
      <c r="F829" s="109" t="s">
        <v>169</v>
      </c>
      <c r="G829" s="109" t="s">
        <v>1262</v>
      </c>
      <c r="H829" s="109" t="s">
        <v>1234</v>
      </c>
      <c r="I829" s="2">
        <v>2022</v>
      </c>
      <c r="J829" s="37">
        <v>24</v>
      </c>
      <c r="K829" s="37">
        <v>26</v>
      </c>
      <c r="L829" s="38">
        <f t="shared" ref="L829" si="1089">J829*K829</f>
        <v>624</v>
      </c>
      <c r="M829" s="39">
        <f t="shared" ref="M829" si="1090">L829/10.76</f>
        <v>57.992565055762086</v>
      </c>
      <c r="N829" s="38">
        <v>750</v>
      </c>
      <c r="O829" s="2">
        <v>15708</v>
      </c>
      <c r="P829" s="114">
        <f t="shared" ref="P829" si="1091">M829*AG829</f>
        <v>954441.63568773237</v>
      </c>
      <c r="Q829" s="115">
        <v>0.95</v>
      </c>
      <c r="R829" s="114">
        <v>1</v>
      </c>
      <c r="S829" s="114">
        <f t="shared" ref="S829" si="1092">M829*AG829*Q829*R829</f>
        <v>906719.55390334572</v>
      </c>
      <c r="T829" s="129">
        <v>0.85</v>
      </c>
      <c r="U829" s="39">
        <f t="shared" ref="U829" si="1093">S829/1000*T829</f>
        <v>770.71162081784382</v>
      </c>
      <c r="V829" s="2">
        <v>0</v>
      </c>
      <c r="W829" s="2">
        <v>0</v>
      </c>
      <c r="X829" s="2">
        <v>0</v>
      </c>
      <c r="Y829" s="196">
        <f t="shared" ref="Y829" si="1094">U829+V829+W829+X829</f>
        <v>770.71162081784382</v>
      </c>
      <c r="Z829" s="38"/>
      <c r="AA829" s="38"/>
      <c r="AB829" s="38"/>
      <c r="AC829" s="38"/>
      <c r="AD829" s="38"/>
      <c r="AE829" s="175"/>
      <c r="AF829" s="182"/>
      <c r="AG829" s="10">
        <f t="shared" ref="AG829" si="1095">SUM(N829:O829)</f>
        <v>16458</v>
      </c>
      <c r="AH829" s="16">
        <f t="shared" ref="AH829" si="1096">V829+0</f>
        <v>0</v>
      </c>
      <c r="AI829" s="16">
        <f t="shared" ref="AI829" si="1097">U829+0</f>
        <v>770.71162081784382</v>
      </c>
      <c r="AJ829" s="10">
        <f t="shared" ref="AJ829" si="1098">V829+0</f>
        <v>0</v>
      </c>
      <c r="AK829" s="10">
        <f t="shared" ref="AK829" si="1099">V829+0</f>
        <v>0</v>
      </c>
      <c r="AL829" s="10">
        <f t="shared" ref="AL829" si="1100">X829+0</f>
        <v>0</v>
      </c>
      <c r="AM829" s="16">
        <f t="shared" ref="AM829" si="1101">AI829+AJ829+AK829+AL829</f>
        <v>770.71162081784382</v>
      </c>
    </row>
    <row r="830" spans="2:44" s="24" customFormat="1" ht="75" customHeight="1">
      <c r="B830" s="2">
        <v>623</v>
      </c>
      <c r="C830" s="35" t="s">
        <v>6</v>
      </c>
      <c r="D830" s="109" t="s">
        <v>1154</v>
      </c>
      <c r="E830" s="2">
        <v>567</v>
      </c>
      <c r="F830" s="109" t="s">
        <v>1320</v>
      </c>
      <c r="G830" s="109" t="s">
        <v>1155</v>
      </c>
      <c r="H830" s="109" t="s">
        <v>1156</v>
      </c>
      <c r="I830" s="40">
        <v>2021</v>
      </c>
      <c r="J830" s="40">
        <v>32</v>
      </c>
      <c r="K830" s="40">
        <v>24</v>
      </c>
      <c r="L830" s="93">
        <f>J830*K830</f>
        <v>768</v>
      </c>
      <c r="M830" s="113">
        <f>L830/10.76</f>
        <v>71.375464684014872</v>
      </c>
      <c r="N830" s="38">
        <v>750</v>
      </c>
      <c r="O830" s="2">
        <v>11088</v>
      </c>
      <c r="P830" s="114">
        <f>M830*AG830</f>
        <v>844942.75092936808</v>
      </c>
      <c r="Q830" s="115">
        <v>1</v>
      </c>
      <c r="R830" s="114">
        <v>1</v>
      </c>
      <c r="S830" s="114">
        <f>M830*AG830*Q830*R830</f>
        <v>844942.75092936808</v>
      </c>
      <c r="T830" s="129">
        <v>0.75</v>
      </c>
      <c r="U830" s="113">
        <f>S830/1000*T830</f>
        <v>633.70706319702606</v>
      </c>
      <c r="V830" s="40">
        <v>0</v>
      </c>
      <c r="W830" s="40">
        <v>0</v>
      </c>
      <c r="X830" s="40">
        <v>0</v>
      </c>
      <c r="Y830" s="197">
        <f>U830+V830+W830+X830</f>
        <v>633.70706319702606</v>
      </c>
      <c r="Z830" s="38"/>
      <c r="AA830" s="38"/>
      <c r="AB830" s="38"/>
      <c r="AC830" s="38"/>
      <c r="AD830" s="38"/>
      <c r="AE830" s="175"/>
      <c r="AF830" s="185"/>
      <c r="AG830" s="14">
        <f>SUM(N830:O830)</f>
        <v>11838</v>
      </c>
      <c r="AH830" s="15">
        <f>V830+0</f>
        <v>0</v>
      </c>
      <c r="AI830" s="15">
        <f t="shared" ref="AI830:AJ832" si="1102">U830+0</f>
        <v>633.70706319702606</v>
      </c>
      <c r="AJ830" s="14">
        <f t="shared" si="1102"/>
        <v>0</v>
      </c>
      <c r="AK830" s="14">
        <f>V830+0</f>
        <v>0</v>
      </c>
      <c r="AL830" s="14">
        <f>X830+0</f>
        <v>0</v>
      </c>
      <c r="AM830" s="15">
        <f>AI830+AJ830+AK830+AL830</f>
        <v>633.70706319702606</v>
      </c>
      <c r="AN830" s="22"/>
      <c r="AO830" s="22"/>
      <c r="AP830" s="22"/>
      <c r="AQ830" s="22"/>
      <c r="AR830" s="22"/>
    </row>
    <row r="831" spans="2:44" s="24" customFormat="1" ht="75" customHeight="1">
      <c r="B831" s="2">
        <v>624</v>
      </c>
      <c r="C831" s="35" t="s">
        <v>6</v>
      </c>
      <c r="D831" s="109" t="s">
        <v>1152</v>
      </c>
      <c r="E831" s="2">
        <v>568</v>
      </c>
      <c r="F831" s="109" t="s">
        <v>1342</v>
      </c>
      <c r="G831" s="109" t="s">
        <v>1151</v>
      </c>
      <c r="H831" s="109" t="s">
        <v>1150</v>
      </c>
      <c r="I831" s="40">
        <v>2022</v>
      </c>
      <c r="J831" s="40" t="s">
        <v>1153</v>
      </c>
      <c r="K831" s="40" t="s">
        <v>1153</v>
      </c>
      <c r="L831" s="93" t="s">
        <v>1153</v>
      </c>
      <c r="M831" s="113">
        <v>629.48</v>
      </c>
      <c r="N831" s="81">
        <v>750</v>
      </c>
      <c r="O831" s="2">
        <v>19360</v>
      </c>
      <c r="P831" s="114">
        <f>M831*AG831</f>
        <v>12658842.800000001</v>
      </c>
      <c r="Q831" s="115">
        <v>1</v>
      </c>
      <c r="R831" s="114">
        <v>1.2</v>
      </c>
      <c r="S831" s="114">
        <f>M831*AG831*Q831*R831</f>
        <v>15190611.359999999</v>
      </c>
      <c r="T831" s="129">
        <v>0</v>
      </c>
      <c r="U831" s="113">
        <f>S831/1000*T831</f>
        <v>0</v>
      </c>
      <c r="V831" s="40">
        <v>0</v>
      </c>
      <c r="W831" s="40">
        <v>0</v>
      </c>
      <c r="X831" s="40">
        <v>0</v>
      </c>
      <c r="Y831" s="197">
        <f>U831+V831+W831+X831</f>
        <v>0</v>
      </c>
      <c r="Z831" s="38"/>
      <c r="AA831" s="38"/>
      <c r="AB831" s="38"/>
      <c r="AC831" s="38"/>
      <c r="AD831" s="38"/>
      <c r="AE831" s="175"/>
      <c r="AF831" s="185"/>
      <c r="AG831" s="14">
        <f>SUM(N831:O831)</f>
        <v>20110</v>
      </c>
      <c r="AH831" s="15">
        <f>V831+0</f>
        <v>0</v>
      </c>
      <c r="AI831" s="15">
        <f t="shared" si="1102"/>
        <v>0</v>
      </c>
      <c r="AJ831" s="14">
        <f t="shared" si="1102"/>
        <v>0</v>
      </c>
      <c r="AK831" s="14">
        <f>V831+0</f>
        <v>0</v>
      </c>
      <c r="AL831" s="14">
        <f>X831+0</f>
        <v>0</v>
      </c>
      <c r="AM831" s="15">
        <f>AI831+AJ831+AK831+AL831</f>
        <v>0</v>
      </c>
      <c r="AN831" s="22"/>
      <c r="AO831" s="22"/>
      <c r="AP831" s="22"/>
      <c r="AQ831" s="22"/>
      <c r="AR831" s="22"/>
    </row>
    <row r="832" spans="2:44" ht="75" customHeight="1">
      <c r="B832" s="2">
        <v>625</v>
      </c>
      <c r="C832" s="35" t="s">
        <v>6</v>
      </c>
      <c r="D832" s="109" t="s">
        <v>1227</v>
      </c>
      <c r="E832" s="2">
        <v>569</v>
      </c>
      <c r="F832" s="109" t="s">
        <v>169</v>
      </c>
      <c r="G832" s="109" t="s">
        <v>1228</v>
      </c>
      <c r="H832" s="109" t="s">
        <v>1234</v>
      </c>
      <c r="I832" s="40">
        <v>2022</v>
      </c>
      <c r="J832" s="40">
        <v>18</v>
      </c>
      <c r="K832" s="40">
        <v>40</v>
      </c>
      <c r="L832" s="93">
        <f t="shared" si="1057"/>
        <v>720</v>
      </c>
      <c r="M832" s="113">
        <f t="shared" si="1058"/>
        <v>66.914498141263948</v>
      </c>
      <c r="N832" s="38">
        <v>750</v>
      </c>
      <c r="O832" s="2">
        <v>15708</v>
      </c>
      <c r="P832" s="114">
        <f t="shared" si="1059"/>
        <v>1101278.8104089221</v>
      </c>
      <c r="Q832" s="115">
        <v>1</v>
      </c>
      <c r="R832" s="114">
        <v>1</v>
      </c>
      <c r="S832" s="114">
        <f t="shared" si="1060"/>
        <v>1101278.8104089221</v>
      </c>
      <c r="T832" s="129">
        <v>0.85</v>
      </c>
      <c r="U832" s="113">
        <f t="shared" si="1061"/>
        <v>936.08698884758394</v>
      </c>
      <c r="V832" s="40">
        <v>0</v>
      </c>
      <c r="W832" s="40">
        <v>0</v>
      </c>
      <c r="X832" s="40">
        <v>0</v>
      </c>
      <c r="Y832" s="197">
        <f>U832+V832+W832+X832</f>
        <v>936.08698884758394</v>
      </c>
      <c r="Z832" s="38"/>
      <c r="AA832" s="38"/>
      <c r="AB832" s="38"/>
      <c r="AC832" s="38"/>
      <c r="AD832" s="38"/>
      <c r="AE832" s="175"/>
      <c r="AF832" s="185"/>
      <c r="AG832" s="14">
        <f t="shared" si="1062"/>
        <v>16458</v>
      </c>
      <c r="AH832" s="15">
        <f>V832+0</f>
        <v>0</v>
      </c>
      <c r="AI832" s="15">
        <f t="shared" si="1102"/>
        <v>936.08698884758394</v>
      </c>
      <c r="AJ832" s="14">
        <f t="shared" si="1102"/>
        <v>0</v>
      </c>
      <c r="AK832" s="14">
        <f>V832+0</f>
        <v>0</v>
      </c>
      <c r="AL832" s="14">
        <f>X832+0</f>
        <v>0</v>
      </c>
      <c r="AM832" s="15">
        <f t="shared" si="1063"/>
        <v>936.08698884758394</v>
      </c>
      <c r="AN832" s="14"/>
      <c r="AO832" s="14"/>
      <c r="AP832" s="11"/>
      <c r="AQ832" s="11"/>
      <c r="AR832" s="11"/>
    </row>
    <row r="833" spans="2:44" ht="75" customHeight="1">
      <c r="B833" s="2">
        <v>626</v>
      </c>
      <c r="C833" s="35" t="s">
        <v>6</v>
      </c>
      <c r="D833" s="109" t="s">
        <v>1232</v>
      </c>
      <c r="E833" s="2">
        <v>570</v>
      </c>
      <c r="F833" s="109" t="s">
        <v>1233</v>
      </c>
      <c r="G833" s="109" t="s">
        <v>7</v>
      </c>
      <c r="H833" s="109" t="s">
        <v>1125</v>
      </c>
      <c r="I833" s="40">
        <v>2022</v>
      </c>
      <c r="J833" s="40">
        <v>15</v>
      </c>
      <c r="K833" s="40">
        <v>25</v>
      </c>
      <c r="L833" s="93">
        <f t="shared" ref="L833:L841" si="1103">J833*K833</f>
        <v>375</v>
      </c>
      <c r="M833" s="113">
        <f t="shared" ref="M833:M841" si="1104">L833/10.76</f>
        <v>34.85130111524164</v>
      </c>
      <c r="N833" s="38">
        <v>750</v>
      </c>
      <c r="O833" s="2">
        <v>15708</v>
      </c>
      <c r="P833" s="114">
        <f t="shared" ref="P833:P841" si="1105">M833*AG833</f>
        <v>573582.71375464695</v>
      </c>
      <c r="Q833" s="115">
        <v>1</v>
      </c>
      <c r="R833" s="114">
        <v>1</v>
      </c>
      <c r="S833" s="114">
        <f t="shared" ref="S833:S841" si="1106">M833*AG833*Q833*R833</f>
        <v>573582.71375464695</v>
      </c>
      <c r="T833" s="129">
        <v>0.85</v>
      </c>
      <c r="U833" s="113">
        <f t="shared" ref="U833:U841" si="1107">S833/1000*T833</f>
        <v>487.54530669144992</v>
      </c>
      <c r="V833" s="40">
        <v>0</v>
      </c>
      <c r="W833" s="40">
        <v>0</v>
      </c>
      <c r="X833" s="40">
        <v>0</v>
      </c>
      <c r="Y833" s="197">
        <f>U833+V833+W833+X833</f>
        <v>487.54530669144992</v>
      </c>
      <c r="Z833" s="38"/>
      <c r="AA833" s="38"/>
      <c r="AB833" s="38"/>
      <c r="AC833" s="38"/>
      <c r="AD833" s="38"/>
      <c r="AE833" s="175"/>
      <c r="AF833" s="185"/>
      <c r="AG833" s="14">
        <f t="shared" ref="AG833" si="1108">SUM(N833:O833)</f>
        <v>16458</v>
      </c>
      <c r="AH833" s="15">
        <f t="shared" ref="AH833" si="1109">V833+0</f>
        <v>0</v>
      </c>
      <c r="AI833" s="15">
        <f>U833+0</f>
        <v>487.54530669144992</v>
      </c>
      <c r="AJ833" s="14">
        <f t="shared" ref="AJ833" si="1110">V833+0</f>
        <v>0</v>
      </c>
      <c r="AK833" s="14">
        <f t="shared" ref="AK833" si="1111">V833+0</f>
        <v>0</v>
      </c>
      <c r="AL833" s="14">
        <f t="shared" ref="AL833" si="1112">X833+0</f>
        <v>0</v>
      </c>
      <c r="AM833" s="15">
        <f t="shared" ref="AM833" si="1113">AI833+AJ833+AK833+AL833</f>
        <v>487.54530669144992</v>
      </c>
      <c r="AN833" s="14"/>
      <c r="AO833" s="14"/>
      <c r="AP833" s="11"/>
      <c r="AQ833" s="11"/>
      <c r="AR833" s="11"/>
    </row>
    <row r="834" spans="2:44" ht="75" customHeight="1">
      <c r="B834" s="259" t="s">
        <v>915</v>
      </c>
      <c r="C834" s="259"/>
      <c r="D834" s="259"/>
      <c r="E834" s="259"/>
      <c r="F834" s="259"/>
      <c r="G834" s="259"/>
      <c r="H834" s="259"/>
      <c r="I834" s="259"/>
      <c r="J834" s="259"/>
      <c r="K834" s="259"/>
      <c r="L834" s="259"/>
      <c r="M834" s="259"/>
      <c r="N834" s="259"/>
      <c r="O834" s="259"/>
      <c r="P834" s="259"/>
      <c r="Q834" s="259"/>
      <c r="R834" s="259"/>
      <c r="S834" s="259"/>
      <c r="T834" s="129"/>
      <c r="U834" s="39">
        <f>SUM(U829:U833)</f>
        <v>2828.0509795539037</v>
      </c>
      <c r="V834" s="81">
        <f>SUM(V829:V833)</f>
        <v>0</v>
      </c>
      <c r="W834" s="81">
        <f>SUM(W829:W833)</f>
        <v>0</v>
      </c>
      <c r="X834" s="81">
        <f>SUM(X829:X833)</f>
        <v>0</v>
      </c>
      <c r="Y834" s="196">
        <f>SUM(Y829:Y833)</f>
        <v>2828.0509795539037</v>
      </c>
      <c r="Z834" s="38"/>
      <c r="AA834" s="38"/>
      <c r="AB834" s="38"/>
      <c r="AC834" s="38"/>
      <c r="AD834" s="38"/>
      <c r="AE834" s="175"/>
      <c r="AF834" s="185"/>
      <c r="AG834" s="14"/>
      <c r="AH834" s="15"/>
      <c r="AI834" s="15">
        <f>तेरीज!D129+0</f>
        <v>2828.0509795539037</v>
      </c>
      <c r="AJ834" s="14"/>
      <c r="AK834" s="14"/>
      <c r="AL834" s="14"/>
      <c r="AM834" s="15"/>
      <c r="AN834" s="14"/>
      <c r="AO834" s="14"/>
      <c r="AP834" s="11"/>
      <c r="AQ834" s="11"/>
      <c r="AR834" s="11"/>
    </row>
    <row r="835" spans="2:44" s="24" customFormat="1" ht="75" customHeight="1">
      <c r="B835" s="2">
        <v>627</v>
      </c>
      <c r="C835" s="35" t="s">
        <v>6</v>
      </c>
      <c r="D835" s="109" t="s">
        <v>1218</v>
      </c>
      <c r="E835" s="2" t="s">
        <v>1220</v>
      </c>
      <c r="F835" s="109" t="s">
        <v>1219</v>
      </c>
      <c r="G835" s="109" t="s">
        <v>7</v>
      </c>
      <c r="H835" s="109" t="s">
        <v>1224</v>
      </c>
      <c r="I835" s="40">
        <v>2022</v>
      </c>
      <c r="J835" s="40">
        <v>18</v>
      </c>
      <c r="K835" s="40">
        <v>18</v>
      </c>
      <c r="L835" s="93">
        <f>J835*K835</f>
        <v>324</v>
      </c>
      <c r="M835" s="113">
        <f>L835/10.76</f>
        <v>30.111524163568774</v>
      </c>
      <c r="N835" s="38">
        <v>750</v>
      </c>
      <c r="O835" s="2">
        <v>15708</v>
      </c>
      <c r="P835" s="114">
        <f>M835*AG835</f>
        <v>495575.46468401491</v>
      </c>
      <c r="Q835" s="115">
        <v>1</v>
      </c>
      <c r="R835" s="114">
        <v>1.2</v>
      </c>
      <c r="S835" s="114">
        <f>M835*AG835*Q835*R835</f>
        <v>594690.55762081791</v>
      </c>
      <c r="T835" s="129">
        <v>1.7</v>
      </c>
      <c r="U835" s="113">
        <f>S835/1000*T835</f>
        <v>1010.9739479553904</v>
      </c>
      <c r="V835" s="40">
        <v>0</v>
      </c>
      <c r="W835" s="40">
        <v>0</v>
      </c>
      <c r="X835" s="40">
        <v>0</v>
      </c>
      <c r="Y835" s="197">
        <f>U835+V835+W835+X835</f>
        <v>1010.9739479553904</v>
      </c>
      <c r="Z835" s="38"/>
      <c r="AA835" s="38"/>
      <c r="AB835" s="38"/>
      <c r="AC835" s="38"/>
      <c r="AD835" s="38"/>
      <c r="AE835" s="175"/>
      <c r="AF835" s="185"/>
      <c r="AG835" s="14">
        <f>SUM(N835:O835)</f>
        <v>16458</v>
      </c>
      <c r="AH835" s="15">
        <f>V835+0</f>
        <v>0</v>
      </c>
      <c r="AI835" s="15">
        <f t="shared" ref="AI835:AJ838" si="1114">U835+0</f>
        <v>1010.9739479553904</v>
      </c>
      <c r="AJ835" s="14">
        <f t="shared" si="1114"/>
        <v>0</v>
      </c>
      <c r="AK835" s="14">
        <f>V835+0</f>
        <v>0</v>
      </c>
      <c r="AL835" s="14">
        <f>X835+0</f>
        <v>0</v>
      </c>
      <c r="AM835" s="15">
        <f>AI835+AJ835+AK835+AL835</f>
        <v>1010.9739479553904</v>
      </c>
      <c r="AN835" s="22"/>
      <c r="AO835" s="22"/>
      <c r="AP835" s="22"/>
      <c r="AQ835" s="22"/>
      <c r="AR835" s="22"/>
    </row>
    <row r="836" spans="2:44" s="24" customFormat="1" ht="75" customHeight="1">
      <c r="B836" s="2">
        <v>628</v>
      </c>
      <c r="C836" s="35" t="s">
        <v>6</v>
      </c>
      <c r="D836" s="109" t="s">
        <v>1218</v>
      </c>
      <c r="E836" s="2" t="s">
        <v>1221</v>
      </c>
      <c r="F836" s="109" t="s">
        <v>1219</v>
      </c>
      <c r="G836" s="109" t="s">
        <v>7</v>
      </c>
      <c r="H836" s="109" t="s">
        <v>1225</v>
      </c>
      <c r="I836" s="40">
        <v>2022</v>
      </c>
      <c r="J836" s="40">
        <v>14</v>
      </c>
      <c r="K836" s="40">
        <v>37</v>
      </c>
      <c r="L836" s="93">
        <f>J836*K836</f>
        <v>518</v>
      </c>
      <c r="M836" s="113">
        <f>L836/10.76</f>
        <v>48.141263940520446</v>
      </c>
      <c r="N836" s="38">
        <v>750</v>
      </c>
      <c r="O836" s="2">
        <v>15708</v>
      </c>
      <c r="P836" s="114">
        <f>M836*AG836</f>
        <v>792308.92193308554</v>
      </c>
      <c r="Q836" s="115">
        <v>1</v>
      </c>
      <c r="R836" s="114">
        <v>1.2</v>
      </c>
      <c r="S836" s="114">
        <f>M836*AG836*Q836*R836</f>
        <v>950770.70631970256</v>
      </c>
      <c r="T836" s="129">
        <v>1.7</v>
      </c>
      <c r="U836" s="113">
        <f>S836/1000*T836</f>
        <v>1616.3102007434943</v>
      </c>
      <c r="V836" s="40">
        <v>0</v>
      </c>
      <c r="W836" s="40">
        <v>0</v>
      </c>
      <c r="X836" s="40">
        <v>0</v>
      </c>
      <c r="Y836" s="197">
        <f>U836+V836+W836+X836</f>
        <v>1616.3102007434943</v>
      </c>
      <c r="Z836" s="38"/>
      <c r="AA836" s="38"/>
      <c r="AB836" s="38"/>
      <c r="AC836" s="38"/>
      <c r="AD836" s="38"/>
      <c r="AE836" s="175"/>
      <c r="AF836" s="185"/>
      <c r="AG836" s="14">
        <f>SUM(N836:O836)</f>
        <v>16458</v>
      </c>
      <c r="AH836" s="15">
        <f>V836+0</f>
        <v>0</v>
      </c>
      <c r="AI836" s="15">
        <f t="shared" si="1114"/>
        <v>1616.3102007434943</v>
      </c>
      <c r="AJ836" s="14">
        <f t="shared" si="1114"/>
        <v>0</v>
      </c>
      <c r="AK836" s="14">
        <f>V836+0</f>
        <v>0</v>
      </c>
      <c r="AL836" s="14">
        <f>X836+0</f>
        <v>0</v>
      </c>
      <c r="AM836" s="15">
        <f>AI836+AJ836+AK836+AL836</f>
        <v>1616.3102007434943</v>
      </c>
      <c r="AN836" s="22"/>
      <c r="AO836" s="22"/>
      <c r="AP836" s="22"/>
      <c r="AQ836" s="22"/>
      <c r="AR836" s="22"/>
    </row>
    <row r="837" spans="2:44" s="24" customFormat="1" ht="75" customHeight="1">
      <c r="B837" s="2">
        <v>629</v>
      </c>
      <c r="C837" s="35" t="s">
        <v>6</v>
      </c>
      <c r="D837" s="109" t="s">
        <v>1218</v>
      </c>
      <c r="E837" s="2" t="s">
        <v>1222</v>
      </c>
      <c r="F837" s="109" t="s">
        <v>1219</v>
      </c>
      <c r="G837" s="109" t="s">
        <v>7</v>
      </c>
      <c r="H837" s="109" t="s">
        <v>1199</v>
      </c>
      <c r="I837" s="40">
        <v>2022</v>
      </c>
      <c r="J837" s="40">
        <v>20</v>
      </c>
      <c r="K837" s="40">
        <v>100</v>
      </c>
      <c r="L837" s="93">
        <f>J837*K837</f>
        <v>2000</v>
      </c>
      <c r="M837" s="113">
        <f>L837/10.76</f>
        <v>185.87360594795538</v>
      </c>
      <c r="N837" s="38">
        <v>750</v>
      </c>
      <c r="O837" s="2">
        <v>11088</v>
      </c>
      <c r="P837" s="114">
        <f>M837*AG837</f>
        <v>2200371.7472118959</v>
      </c>
      <c r="Q837" s="115">
        <v>1</v>
      </c>
      <c r="R837" s="114">
        <v>1.2</v>
      </c>
      <c r="S837" s="114">
        <f>M837*AG837*Q837*R837</f>
        <v>2640446.096654275</v>
      </c>
      <c r="T837" s="129">
        <v>1.5</v>
      </c>
      <c r="U837" s="113">
        <f>S837/1000*T837</f>
        <v>3960.6691449814125</v>
      </c>
      <c r="V837" s="40">
        <v>0</v>
      </c>
      <c r="W837" s="40">
        <v>0</v>
      </c>
      <c r="X837" s="40">
        <v>0</v>
      </c>
      <c r="Y837" s="197">
        <f>U837+V837+W837+X837</f>
        <v>3960.6691449814125</v>
      </c>
      <c r="Z837" s="38"/>
      <c r="AA837" s="38"/>
      <c r="AB837" s="38"/>
      <c r="AC837" s="38"/>
      <c r="AD837" s="38"/>
      <c r="AE837" s="175"/>
      <c r="AF837" s="185"/>
      <c r="AG837" s="14">
        <f>SUM(N837:O837)</f>
        <v>11838</v>
      </c>
      <c r="AH837" s="15">
        <f>V837+0</f>
        <v>0</v>
      </c>
      <c r="AI837" s="15">
        <f t="shared" si="1114"/>
        <v>3960.6691449814125</v>
      </c>
      <c r="AJ837" s="14">
        <f t="shared" si="1114"/>
        <v>0</v>
      </c>
      <c r="AK837" s="14">
        <f>V837+0</f>
        <v>0</v>
      </c>
      <c r="AL837" s="14">
        <f>X837+0</f>
        <v>0</v>
      </c>
      <c r="AM837" s="15">
        <f>AI837+AJ837+AK837+AL837</f>
        <v>3960.6691449814125</v>
      </c>
      <c r="AN837" s="22"/>
      <c r="AO837" s="22"/>
      <c r="AP837" s="22"/>
      <c r="AQ837" s="22"/>
      <c r="AR837" s="22"/>
    </row>
    <row r="838" spans="2:44" s="24" customFormat="1" ht="75" customHeight="1">
      <c r="B838" s="2">
        <v>630</v>
      </c>
      <c r="C838" s="35" t="s">
        <v>6</v>
      </c>
      <c r="D838" s="109" t="s">
        <v>1218</v>
      </c>
      <c r="E838" s="2" t="s">
        <v>1223</v>
      </c>
      <c r="F838" s="109" t="s">
        <v>1219</v>
      </c>
      <c r="G838" s="109" t="s">
        <v>7</v>
      </c>
      <c r="H838" s="109" t="s">
        <v>1226</v>
      </c>
      <c r="I838" s="40">
        <v>2022</v>
      </c>
      <c r="J838" s="40">
        <v>8</v>
      </c>
      <c r="K838" s="40">
        <v>12</v>
      </c>
      <c r="L838" s="93">
        <f>J838*K838</f>
        <v>96</v>
      </c>
      <c r="M838" s="113">
        <f>L838/10.76</f>
        <v>8.921933085501859</v>
      </c>
      <c r="N838" s="38">
        <v>750</v>
      </c>
      <c r="O838" s="2">
        <v>15708</v>
      </c>
      <c r="P838" s="114">
        <f>M838*AG838</f>
        <v>146837.1747211896</v>
      </c>
      <c r="Q838" s="115">
        <v>1</v>
      </c>
      <c r="R838" s="114">
        <v>1.2</v>
      </c>
      <c r="S838" s="114">
        <f>M838*AG838*Q838*R838</f>
        <v>176204.6096654275</v>
      </c>
      <c r="T838" s="129">
        <v>1.7</v>
      </c>
      <c r="U838" s="113">
        <f>S838/1000*T838</f>
        <v>299.54783643122676</v>
      </c>
      <c r="V838" s="40">
        <v>0</v>
      </c>
      <c r="W838" s="40">
        <v>0</v>
      </c>
      <c r="X838" s="40">
        <v>0</v>
      </c>
      <c r="Y838" s="197">
        <f>U838+V838+W838+X838</f>
        <v>299.54783643122676</v>
      </c>
      <c r="Z838" s="38"/>
      <c r="AA838" s="38"/>
      <c r="AB838" s="38"/>
      <c r="AC838" s="38"/>
      <c r="AD838" s="38"/>
      <c r="AE838" s="175"/>
      <c r="AF838" s="185"/>
      <c r="AG838" s="14">
        <f>SUM(N838:O838)</f>
        <v>16458</v>
      </c>
      <c r="AH838" s="15">
        <f>V838+0</f>
        <v>0</v>
      </c>
      <c r="AI838" s="15">
        <f t="shared" si="1114"/>
        <v>299.54783643122676</v>
      </c>
      <c r="AJ838" s="14">
        <f t="shared" si="1114"/>
        <v>0</v>
      </c>
      <c r="AK838" s="14">
        <f>V838+0</f>
        <v>0</v>
      </c>
      <c r="AL838" s="14">
        <f>X838+0</f>
        <v>0</v>
      </c>
      <c r="AM838" s="15">
        <f>AI838+AJ838+AK838+AL838</f>
        <v>299.54783643122676</v>
      </c>
      <c r="AN838" s="22"/>
      <c r="AO838" s="22"/>
      <c r="AP838" s="22"/>
      <c r="AQ838" s="22"/>
      <c r="AR838" s="22"/>
    </row>
    <row r="839" spans="2:44" ht="75" customHeight="1">
      <c r="B839" s="2">
        <v>631</v>
      </c>
      <c r="C839" s="35" t="s">
        <v>6</v>
      </c>
      <c r="D839" s="109" t="s">
        <v>1235</v>
      </c>
      <c r="E839" s="2">
        <v>572</v>
      </c>
      <c r="F839" s="109" t="s">
        <v>169</v>
      </c>
      <c r="G839" s="109" t="s">
        <v>1236</v>
      </c>
      <c r="H839" s="109" t="s">
        <v>1234</v>
      </c>
      <c r="I839" s="40">
        <v>2022</v>
      </c>
      <c r="J839" s="40">
        <v>18</v>
      </c>
      <c r="K839" s="40">
        <v>20</v>
      </c>
      <c r="L839" s="93">
        <f t="shared" si="1103"/>
        <v>360</v>
      </c>
      <c r="M839" s="113">
        <f t="shared" si="1104"/>
        <v>33.457249070631974</v>
      </c>
      <c r="N839" s="38">
        <v>750</v>
      </c>
      <c r="O839" s="2">
        <v>15708</v>
      </c>
      <c r="P839" s="114">
        <f t="shared" si="1105"/>
        <v>550639.40520446107</v>
      </c>
      <c r="Q839" s="115">
        <v>1</v>
      </c>
      <c r="R839" s="114">
        <v>1</v>
      </c>
      <c r="S839" s="114">
        <f t="shared" si="1106"/>
        <v>550639.40520446107</v>
      </c>
      <c r="T839" s="129">
        <v>0.85</v>
      </c>
      <c r="U839" s="113">
        <f t="shared" si="1107"/>
        <v>468.04349442379197</v>
      </c>
      <c r="V839" s="40">
        <v>0</v>
      </c>
      <c r="W839" s="40">
        <v>0</v>
      </c>
      <c r="X839" s="40">
        <v>0</v>
      </c>
      <c r="Y839" s="197">
        <f>U839+V839+W839+X839</f>
        <v>468.04349442379197</v>
      </c>
      <c r="Z839" s="38"/>
      <c r="AA839" s="38"/>
      <c r="AB839" s="38"/>
      <c r="AC839" s="38"/>
      <c r="AD839" s="38"/>
      <c r="AE839" s="175"/>
      <c r="AF839" s="185"/>
      <c r="AG839" s="14">
        <f t="shared" ref="AG839:AG841" si="1115">SUM(N839:O839)</f>
        <v>16458</v>
      </c>
      <c r="AH839" s="15">
        <f>V839+0</f>
        <v>0</v>
      </c>
      <c r="AI839" s="15">
        <f>U839+0</f>
        <v>468.04349442379197</v>
      </c>
      <c r="AJ839" s="14">
        <f>V839+0</f>
        <v>0</v>
      </c>
      <c r="AK839" s="14">
        <f>V839+0</f>
        <v>0</v>
      </c>
      <c r="AL839" s="14">
        <f>X839+0</f>
        <v>0</v>
      </c>
      <c r="AM839" s="15">
        <f t="shared" ref="AM839:AM841" si="1116">AI839+AJ839+AK839+AL839</f>
        <v>468.04349442379197</v>
      </c>
      <c r="AN839" s="14"/>
      <c r="AO839" s="14"/>
      <c r="AP839" s="11"/>
      <c r="AQ839" s="11"/>
      <c r="AR839" s="11"/>
    </row>
    <row r="840" spans="2:44" ht="75" customHeight="1">
      <c r="B840" s="259" t="s">
        <v>915</v>
      </c>
      <c r="C840" s="259"/>
      <c r="D840" s="259"/>
      <c r="E840" s="259"/>
      <c r="F840" s="259"/>
      <c r="G840" s="259"/>
      <c r="H840" s="259"/>
      <c r="I840" s="259"/>
      <c r="J840" s="259"/>
      <c r="K840" s="259"/>
      <c r="L840" s="259"/>
      <c r="M840" s="259"/>
      <c r="N840" s="259"/>
      <c r="O840" s="259"/>
      <c r="P840" s="259"/>
      <c r="Q840" s="259"/>
      <c r="R840" s="259"/>
      <c r="S840" s="259"/>
      <c r="T840" s="129"/>
      <c r="U840" s="39">
        <f>SUM(U835:U839)</f>
        <v>7355.544624535316</v>
      </c>
      <c r="V840" s="81">
        <f>SUM(V835:V839)</f>
        <v>0</v>
      </c>
      <c r="W840" s="81">
        <f>SUM(W835:W839)</f>
        <v>0</v>
      </c>
      <c r="X840" s="81">
        <f>SUM(X835:X839)</f>
        <v>0</v>
      </c>
      <c r="Y840" s="196">
        <f>SUM(Y835:Y839)</f>
        <v>7355.544624535316</v>
      </c>
      <c r="Z840" s="38"/>
      <c r="AA840" s="38"/>
      <c r="AB840" s="38"/>
      <c r="AC840" s="38"/>
      <c r="AD840" s="38"/>
      <c r="AE840" s="175"/>
      <c r="AF840" s="185"/>
      <c r="AG840" s="14"/>
      <c r="AH840" s="15"/>
      <c r="AI840" s="15">
        <f>तेरीज!D130+0</f>
        <v>7355.544624535316</v>
      </c>
      <c r="AJ840" s="14"/>
      <c r="AK840" s="14"/>
      <c r="AL840" s="14"/>
      <c r="AM840" s="15"/>
      <c r="AN840" s="14"/>
      <c r="AO840" s="14"/>
      <c r="AP840" s="11"/>
      <c r="AQ840" s="11"/>
      <c r="AR840" s="11"/>
    </row>
    <row r="841" spans="2:44" ht="89.45" customHeight="1">
      <c r="B841" s="2">
        <v>632</v>
      </c>
      <c r="C841" s="35" t="s">
        <v>6</v>
      </c>
      <c r="D841" s="109" t="s">
        <v>1227</v>
      </c>
      <c r="E841" s="2">
        <v>573</v>
      </c>
      <c r="F841" s="109" t="s">
        <v>169</v>
      </c>
      <c r="G841" s="109" t="s">
        <v>1238</v>
      </c>
      <c r="H841" s="109" t="s">
        <v>1234</v>
      </c>
      <c r="I841" s="40">
        <v>2022</v>
      </c>
      <c r="J841" s="40">
        <v>18</v>
      </c>
      <c r="K841" s="40">
        <v>20</v>
      </c>
      <c r="L841" s="93">
        <f t="shared" si="1103"/>
        <v>360</v>
      </c>
      <c r="M841" s="113">
        <f t="shared" si="1104"/>
        <v>33.457249070631974</v>
      </c>
      <c r="N841" s="38">
        <v>750</v>
      </c>
      <c r="O841" s="2">
        <v>15708</v>
      </c>
      <c r="P841" s="114">
        <f t="shared" si="1105"/>
        <v>550639.40520446107</v>
      </c>
      <c r="Q841" s="115">
        <v>1</v>
      </c>
      <c r="R841" s="114">
        <v>1</v>
      </c>
      <c r="S841" s="114">
        <f t="shared" si="1106"/>
        <v>550639.40520446107</v>
      </c>
      <c r="T841" s="129">
        <v>0.85</v>
      </c>
      <c r="U841" s="113">
        <f t="shared" si="1107"/>
        <v>468.04349442379197</v>
      </c>
      <c r="V841" s="40">
        <v>0</v>
      </c>
      <c r="W841" s="40">
        <v>0</v>
      </c>
      <c r="X841" s="40">
        <v>0</v>
      </c>
      <c r="Y841" s="197">
        <f>U841+V841+W841+X841</f>
        <v>468.04349442379197</v>
      </c>
      <c r="Z841" s="38"/>
      <c r="AA841" s="38"/>
      <c r="AB841" s="38"/>
      <c r="AC841" s="38"/>
      <c r="AD841" s="38"/>
      <c r="AE841" s="175"/>
      <c r="AF841" s="185"/>
      <c r="AG841" s="14">
        <f t="shared" si="1115"/>
        <v>16458</v>
      </c>
      <c r="AH841" s="15">
        <f>V841+0</f>
        <v>0</v>
      </c>
      <c r="AI841" s="15">
        <f>U841+0</f>
        <v>468.04349442379197</v>
      </c>
      <c r="AJ841" s="14">
        <f>V841+0</f>
        <v>0</v>
      </c>
      <c r="AK841" s="14">
        <f>V841+0</f>
        <v>0</v>
      </c>
      <c r="AL841" s="14">
        <f>X841+0</f>
        <v>0</v>
      </c>
      <c r="AM841" s="15">
        <f t="shared" si="1116"/>
        <v>468.04349442379197</v>
      </c>
      <c r="AN841" s="14"/>
      <c r="AO841" s="14"/>
      <c r="AP841" s="11"/>
      <c r="AQ841" s="11"/>
      <c r="AR841" s="11"/>
    </row>
    <row r="842" spans="2:44" ht="81.599999999999994" customHeight="1">
      <c r="B842" s="2">
        <v>633</v>
      </c>
      <c r="C842" s="35" t="s">
        <v>6</v>
      </c>
      <c r="D842" s="109" t="s">
        <v>1240</v>
      </c>
      <c r="E842" s="2">
        <v>574</v>
      </c>
      <c r="F842" s="109" t="s">
        <v>169</v>
      </c>
      <c r="G842" s="109" t="s">
        <v>1241</v>
      </c>
      <c r="H842" s="109" t="s">
        <v>1234</v>
      </c>
      <c r="I842" s="40">
        <v>2022</v>
      </c>
      <c r="J842" s="40">
        <v>14</v>
      </c>
      <c r="K842" s="40">
        <v>28</v>
      </c>
      <c r="L842" s="93">
        <f t="shared" ref="L842" si="1117">J842*K842</f>
        <v>392</v>
      </c>
      <c r="M842" s="113">
        <f t="shared" ref="M842" si="1118">L842/10.76</f>
        <v>36.431226765799259</v>
      </c>
      <c r="N842" s="38">
        <v>750</v>
      </c>
      <c r="O842" s="2">
        <v>15708</v>
      </c>
      <c r="P842" s="114">
        <f t="shared" ref="P842" si="1119">M842*AG842</f>
        <v>599585.13011152425</v>
      </c>
      <c r="Q842" s="115">
        <v>1</v>
      </c>
      <c r="R842" s="114">
        <v>1</v>
      </c>
      <c r="S842" s="114">
        <f t="shared" ref="S842" si="1120">M842*AG842*Q842*R842</f>
        <v>599585.13011152425</v>
      </c>
      <c r="T842" s="129">
        <v>0.85</v>
      </c>
      <c r="U842" s="113">
        <f t="shared" ref="U842" si="1121">S842/1000*T842</f>
        <v>509.6473605947956</v>
      </c>
      <c r="V842" s="40">
        <v>0</v>
      </c>
      <c r="W842" s="40">
        <v>0</v>
      </c>
      <c r="X842" s="40">
        <v>0</v>
      </c>
      <c r="Y842" s="197">
        <f t="shared" ref="Y842" si="1122">U842+V842+W842+X842</f>
        <v>509.6473605947956</v>
      </c>
      <c r="Z842" s="38"/>
      <c r="AA842" s="38"/>
      <c r="AB842" s="38"/>
      <c r="AC842" s="38"/>
      <c r="AD842" s="38"/>
      <c r="AE842" s="175"/>
      <c r="AF842" s="185"/>
      <c r="AG842" s="14">
        <f t="shared" ref="AG842" si="1123">SUM(N842:O842)</f>
        <v>16458</v>
      </c>
      <c r="AH842" s="15">
        <f t="shared" ref="AH842" si="1124">V842+0</f>
        <v>0</v>
      </c>
      <c r="AI842" s="15">
        <f t="shared" ref="AI842" si="1125">U842+0</f>
        <v>509.6473605947956</v>
      </c>
      <c r="AJ842" s="14">
        <f t="shared" ref="AJ842" si="1126">V842+0</f>
        <v>0</v>
      </c>
      <c r="AK842" s="14">
        <f t="shared" ref="AK842" si="1127">V842+0</f>
        <v>0</v>
      </c>
      <c r="AL842" s="14">
        <f t="shared" ref="AL842" si="1128">X842+0</f>
        <v>0</v>
      </c>
      <c r="AM842" s="15">
        <f t="shared" ref="AM842" si="1129">AI842+AJ842+AK842+AL842</f>
        <v>509.6473605947956</v>
      </c>
      <c r="AN842" s="14"/>
      <c r="AO842" s="14"/>
      <c r="AP842" s="11"/>
      <c r="AQ842" s="11"/>
      <c r="AR842" s="11"/>
    </row>
    <row r="843" spans="2:44" ht="81.599999999999994" customHeight="1">
      <c r="B843" s="2">
        <v>634</v>
      </c>
      <c r="C843" s="35" t="s">
        <v>6</v>
      </c>
      <c r="D843" s="109" t="s">
        <v>1254</v>
      </c>
      <c r="E843" s="2">
        <v>575</v>
      </c>
      <c r="F843" s="109" t="s">
        <v>169</v>
      </c>
      <c r="G843" s="109" t="s">
        <v>1255</v>
      </c>
      <c r="H843" s="109" t="s">
        <v>1234</v>
      </c>
      <c r="I843" s="40">
        <v>2022</v>
      </c>
      <c r="J843" s="40">
        <v>21</v>
      </c>
      <c r="K843" s="40">
        <v>18</v>
      </c>
      <c r="L843" s="93">
        <f t="shared" ref="L843" si="1130">J843*K843</f>
        <v>378</v>
      </c>
      <c r="M843" s="113">
        <f t="shared" ref="M843" si="1131">L843/10.76</f>
        <v>35.130111524163567</v>
      </c>
      <c r="N843" s="38">
        <v>750</v>
      </c>
      <c r="O843" s="2">
        <v>15708</v>
      </c>
      <c r="P843" s="114">
        <f t="shared" ref="P843" si="1132">M843*AG843</f>
        <v>578171.37546468398</v>
      </c>
      <c r="Q843" s="115">
        <v>1</v>
      </c>
      <c r="R843" s="114">
        <v>1</v>
      </c>
      <c r="S843" s="114">
        <f t="shared" ref="S843" si="1133">M843*AG843*Q843*R843</f>
        <v>578171.37546468398</v>
      </c>
      <c r="T843" s="129">
        <v>0.85</v>
      </c>
      <c r="U843" s="113">
        <f t="shared" ref="U843" si="1134">S843/1000*T843</f>
        <v>491.44566914498131</v>
      </c>
      <c r="V843" s="40">
        <v>0</v>
      </c>
      <c r="W843" s="40">
        <v>0</v>
      </c>
      <c r="X843" s="40">
        <v>0</v>
      </c>
      <c r="Y843" s="197">
        <f t="shared" ref="Y843" si="1135">U843+V843+W843+X843</f>
        <v>491.44566914498131</v>
      </c>
      <c r="Z843" s="38"/>
      <c r="AA843" s="38"/>
      <c r="AB843" s="38"/>
      <c r="AC843" s="38"/>
      <c r="AD843" s="38"/>
      <c r="AE843" s="175"/>
      <c r="AF843" s="185"/>
      <c r="AG843" s="14">
        <f t="shared" ref="AG843" si="1136">SUM(N843:O843)</f>
        <v>16458</v>
      </c>
      <c r="AH843" s="15">
        <f t="shared" ref="AH843" si="1137">V843+0</f>
        <v>0</v>
      </c>
      <c r="AI843" s="15">
        <f>U843+0</f>
        <v>491.44566914498131</v>
      </c>
      <c r="AJ843" s="14">
        <f t="shared" ref="AJ843" si="1138">V843+0</f>
        <v>0</v>
      </c>
      <c r="AK843" s="14">
        <f t="shared" ref="AK843" si="1139">V843+0</f>
        <v>0</v>
      </c>
      <c r="AL843" s="14">
        <f t="shared" ref="AL843" si="1140">X843+0</f>
        <v>0</v>
      </c>
      <c r="AM843" s="15">
        <f t="shared" ref="AM843" si="1141">AI843+AJ843+AK843+AL843</f>
        <v>491.44566914498131</v>
      </c>
      <c r="AN843" s="14"/>
      <c r="AO843" s="14"/>
      <c r="AP843" s="11"/>
      <c r="AQ843" s="11"/>
      <c r="AR843" s="11"/>
    </row>
    <row r="844" spans="2:44" s="24" customFormat="1" ht="73.900000000000006" customHeight="1">
      <c r="B844" s="2">
        <v>635</v>
      </c>
      <c r="C844" s="35" t="s">
        <v>6</v>
      </c>
      <c r="D844" s="109" t="s">
        <v>1229</v>
      </c>
      <c r="E844" s="2" t="s">
        <v>1279</v>
      </c>
      <c r="F844" s="109" t="s">
        <v>1230</v>
      </c>
      <c r="G844" s="109" t="s">
        <v>1230</v>
      </c>
      <c r="H844" s="109" t="s">
        <v>1231</v>
      </c>
      <c r="I844" s="2">
        <v>2022</v>
      </c>
      <c r="J844" s="120">
        <v>23.5</v>
      </c>
      <c r="K844" s="37">
        <v>14</v>
      </c>
      <c r="L844" s="38">
        <f>J844*K844</f>
        <v>329</v>
      </c>
      <c r="M844" s="39">
        <f>L844/10.76</f>
        <v>30.576208178438662</v>
      </c>
      <c r="N844" s="81">
        <v>750</v>
      </c>
      <c r="O844" s="2">
        <v>19360</v>
      </c>
      <c r="P844" s="39">
        <f>M844*AG844</f>
        <v>614887.54646840144</v>
      </c>
      <c r="Q844" s="41">
        <v>1</v>
      </c>
      <c r="R844" s="39">
        <v>2</v>
      </c>
      <c r="S844" s="39">
        <f>M844*AG844*Q844*R844</f>
        <v>1229775.0929368029</v>
      </c>
      <c r="T844" s="129">
        <v>2.7</v>
      </c>
      <c r="U844" s="39">
        <f>S844/1000*T844</f>
        <v>3320.392750929368</v>
      </c>
      <c r="V844" s="2">
        <v>0</v>
      </c>
      <c r="W844" s="2">
        <v>0</v>
      </c>
      <c r="X844" s="2">
        <v>0</v>
      </c>
      <c r="Y844" s="196">
        <f>U844+V844+W844+X844</f>
        <v>3320.392750929368</v>
      </c>
      <c r="Z844" s="38"/>
      <c r="AA844" s="38"/>
      <c r="AB844" s="38"/>
      <c r="AC844" s="38"/>
      <c r="AD844" s="38"/>
      <c r="AE844" s="175"/>
      <c r="AF844" s="185"/>
      <c r="AG844" s="14">
        <f>SUM(N844:O844)</f>
        <v>20110</v>
      </c>
      <c r="AH844" s="15">
        <f>V844+0</f>
        <v>0</v>
      </c>
      <c r="AI844" s="15">
        <f>U844+0</f>
        <v>3320.392750929368</v>
      </c>
      <c r="AJ844" s="14">
        <f>V844+0</f>
        <v>0</v>
      </c>
      <c r="AK844" s="14">
        <f>V844+0</f>
        <v>0</v>
      </c>
      <c r="AL844" s="14">
        <f>X844+0</f>
        <v>0</v>
      </c>
      <c r="AM844" s="15">
        <f>AI844+AJ844+AK844+AL844</f>
        <v>3320.392750929368</v>
      </c>
      <c r="AN844" s="22"/>
      <c r="AO844" s="22"/>
      <c r="AP844" s="22"/>
      <c r="AQ844" s="22"/>
      <c r="AR844" s="22"/>
    </row>
    <row r="845" spans="2:44" s="24" customFormat="1" ht="75" customHeight="1">
      <c r="B845" s="2">
        <v>636</v>
      </c>
      <c r="C845" s="35" t="s">
        <v>6</v>
      </c>
      <c r="D845" s="109" t="s">
        <v>1229</v>
      </c>
      <c r="E845" s="2" t="s">
        <v>1280</v>
      </c>
      <c r="F845" s="109" t="s">
        <v>1230</v>
      </c>
      <c r="G845" s="109" t="s">
        <v>1230</v>
      </c>
      <c r="H845" s="109" t="s">
        <v>1199</v>
      </c>
      <c r="I845" s="40">
        <v>2022</v>
      </c>
      <c r="J845" s="120">
        <v>23.5</v>
      </c>
      <c r="K845" s="40">
        <v>12</v>
      </c>
      <c r="L845" s="93">
        <f>J845*K845</f>
        <v>282</v>
      </c>
      <c r="M845" s="113">
        <f>L845/10.76</f>
        <v>26.208178438661712</v>
      </c>
      <c r="N845" s="38">
        <v>750</v>
      </c>
      <c r="O845" s="2">
        <v>11088</v>
      </c>
      <c r="P845" s="114">
        <f>M845*AG845</f>
        <v>310252.41635687737</v>
      </c>
      <c r="Q845" s="115">
        <v>1</v>
      </c>
      <c r="R845" s="114">
        <v>1.2</v>
      </c>
      <c r="S845" s="114">
        <f>M845*AG845*Q845*R845</f>
        <v>372302.89962825284</v>
      </c>
      <c r="T845" s="129">
        <v>1.5</v>
      </c>
      <c r="U845" s="113">
        <f>S845/1000*T845</f>
        <v>558.45434944237923</v>
      </c>
      <c r="V845" s="40">
        <v>0</v>
      </c>
      <c r="W845" s="40">
        <v>0</v>
      </c>
      <c r="X845" s="40">
        <v>0</v>
      </c>
      <c r="Y845" s="197">
        <f>U845+V845+W845+X845</f>
        <v>558.45434944237923</v>
      </c>
      <c r="Z845" s="38"/>
      <c r="AA845" s="38"/>
      <c r="AB845" s="38"/>
      <c r="AC845" s="38"/>
      <c r="AD845" s="38"/>
      <c r="AE845" s="175"/>
      <c r="AF845" s="185"/>
      <c r="AG845" s="14">
        <f>SUM(N845:O845)</f>
        <v>11838</v>
      </c>
      <c r="AH845" s="15">
        <f>V845+0</f>
        <v>0</v>
      </c>
      <c r="AI845" s="15">
        <f>U845+0</f>
        <v>558.45434944237923</v>
      </c>
      <c r="AJ845" s="14">
        <f>V845+0</f>
        <v>0</v>
      </c>
      <c r="AK845" s="14">
        <f>V845+0</f>
        <v>0</v>
      </c>
      <c r="AL845" s="14">
        <f>X845+0</f>
        <v>0</v>
      </c>
      <c r="AM845" s="15">
        <f>AI845+AJ845+AK845+AL845</f>
        <v>558.45434944237923</v>
      </c>
      <c r="AN845" s="22"/>
      <c r="AO845" s="22"/>
      <c r="AP845" s="22"/>
      <c r="AQ845" s="22"/>
      <c r="AR845" s="22"/>
    </row>
    <row r="846" spans="2:44" s="24" customFormat="1" ht="75" customHeight="1">
      <c r="B846" s="259" t="s">
        <v>915</v>
      </c>
      <c r="C846" s="259"/>
      <c r="D846" s="259"/>
      <c r="E846" s="259"/>
      <c r="F846" s="259"/>
      <c r="G846" s="259"/>
      <c r="H846" s="259"/>
      <c r="I846" s="259"/>
      <c r="J846" s="259"/>
      <c r="K846" s="259"/>
      <c r="L846" s="259"/>
      <c r="M846" s="259"/>
      <c r="N846" s="259"/>
      <c r="O846" s="259"/>
      <c r="P846" s="259"/>
      <c r="Q846" s="259"/>
      <c r="R846" s="259"/>
      <c r="S846" s="259"/>
      <c r="T846" s="129"/>
      <c r="U846" s="127">
        <f>SUM(U841:U845)</f>
        <v>5347.9836245353163</v>
      </c>
      <c r="V846" s="128">
        <f>SUM(V841:V845)</f>
        <v>0</v>
      </c>
      <c r="W846" s="128">
        <f>SUM(W841:W845)</f>
        <v>0</v>
      </c>
      <c r="X846" s="128">
        <f>SUM(X841:X845)</f>
        <v>0</v>
      </c>
      <c r="Y846" s="200">
        <f>SUM(Y841:Y845)</f>
        <v>5347.9836245353163</v>
      </c>
      <c r="Z846" s="38"/>
      <c r="AA846" s="38"/>
      <c r="AB846" s="38"/>
      <c r="AC846" s="38"/>
      <c r="AD846" s="38"/>
      <c r="AE846" s="175"/>
      <c r="AF846" s="185"/>
      <c r="AG846" s="14"/>
      <c r="AH846" s="15"/>
      <c r="AI846" s="15">
        <f>तेरीज!D131+0</f>
        <v>5347.9836245353163</v>
      </c>
      <c r="AJ846" s="14"/>
      <c r="AK846" s="14"/>
      <c r="AL846" s="14"/>
      <c r="AM846" s="15"/>
      <c r="AN846" s="22"/>
      <c r="AO846" s="22"/>
      <c r="AP846" s="22"/>
      <c r="AQ846" s="22"/>
      <c r="AR846" s="22"/>
    </row>
    <row r="847" spans="2:44" s="24" customFormat="1" ht="75" customHeight="1">
      <c r="B847" s="2">
        <v>637</v>
      </c>
      <c r="C847" s="35" t="s">
        <v>6</v>
      </c>
      <c r="D847" s="109" t="s">
        <v>1229</v>
      </c>
      <c r="E847" s="2" t="s">
        <v>1281</v>
      </c>
      <c r="F847" s="109" t="s">
        <v>1230</v>
      </c>
      <c r="G847" s="109" t="s">
        <v>1230</v>
      </c>
      <c r="H847" s="109" t="s">
        <v>1199</v>
      </c>
      <c r="I847" s="40">
        <v>2022</v>
      </c>
      <c r="J847" s="40">
        <v>26</v>
      </c>
      <c r="K847" s="40">
        <v>15</v>
      </c>
      <c r="L847" s="93">
        <f>J847*K847</f>
        <v>390</v>
      </c>
      <c r="M847" s="113">
        <f>L847/10.76</f>
        <v>36.245353159851305</v>
      </c>
      <c r="N847" s="38">
        <v>750</v>
      </c>
      <c r="O847" s="2">
        <v>11088</v>
      </c>
      <c r="P847" s="114">
        <f>M847*AG847</f>
        <v>429072.49070631975</v>
      </c>
      <c r="Q847" s="115">
        <v>1</v>
      </c>
      <c r="R847" s="114">
        <v>1.2</v>
      </c>
      <c r="S847" s="114">
        <f>M847*AG847*Q847*R847</f>
        <v>514886.98884758365</v>
      </c>
      <c r="T847" s="129">
        <v>1.5</v>
      </c>
      <c r="U847" s="113">
        <f>S847/1000*T847</f>
        <v>772.33048327137544</v>
      </c>
      <c r="V847" s="40">
        <v>0</v>
      </c>
      <c r="W847" s="40">
        <v>0</v>
      </c>
      <c r="X847" s="40">
        <v>0</v>
      </c>
      <c r="Y847" s="197">
        <f>U847+V847+W847+X847</f>
        <v>772.33048327137544</v>
      </c>
      <c r="Z847" s="38"/>
      <c r="AA847" s="38"/>
      <c r="AB847" s="38"/>
      <c r="AC847" s="38"/>
      <c r="AD847" s="38"/>
      <c r="AE847" s="175"/>
      <c r="AF847" s="185"/>
      <c r="AG847" s="14">
        <f>SUM(N847:O847)</f>
        <v>11838</v>
      </c>
      <c r="AH847" s="15">
        <f>V847+0</f>
        <v>0</v>
      </c>
      <c r="AI847" s="15">
        <f t="shared" ref="AI847:AJ848" si="1142">U847+0</f>
        <v>772.33048327137544</v>
      </c>
      <c r="AJ847" s="14">
        <f t="shared" si="1142"/>
        <v>0</v>
      </c>
      <c r="AK847" s="14">
        <f>V847+0</f>
        <v>0</v>
      </c>
      <c r="AL847" s="14">
        <f>X847+0</f>
        <v>0</v>
      </c>
      <c r="AM847" s="15">
        <f>AI847+AJ847+AK847+AL847</f>
        <v>772.33048327137544</v>
      </c>
      <c r="AN847" s="22"/>
      <c r="AO847" s="22"/>
      <c r="AP847" s="22"/>
      <c r="AQ847" s="22"/>
      <c r="AR847" s="22"/>
    </row>
    <row r="848" spans="2:44" s="24" customFormat="1" ht="75" customHeight="1">
      <c r="B848" s="2">
        <v>638</v>
      </c>
      <c r="C848" s="35" t="s">
        <v>6</v>
      </c>
      <c r="D848" s="109" t="s">
        <v>1229</v>
      </c>
      <c r="E848" s="2" t="s">
        <v>1282</v>
      </c>
      <c r="F848" s="109" t="s">
        <v>1230</v>
      </c>
      <c r="G848" s="109" t="s">
        <v>1230</v>
      </c>
      <c r="H848" s="109" t="s">
        <v>1199</v>
      </c>
      <c r="I848" s="40">
        <v>2022</v>
      </c>
      <c r="J848" s="40">
        <v>13</v>
      </c>
      <c r="K848" s="40">
        <v>24</v>
      </c>
      <c r="L848" s="93">
        <f>J848*K848</f>
        <v>312</v>
      </c>
      <c r="M848" s="113">
        <f>L848/10.76</f>
        <v>28.996282527881043</v>
      </c>
      <c r="N848" s="38">
        <v>750</v>
      </c>
      <c r="O848" s="2">
        <v>11088</v>
      </c>
      <c r="P848" s="114">
        <f>M848*AG848</f>
        <v>343257.99256505579</v>
      </c>
      <c r="Q848" s="115">
        <v>1</v>
      </c>
      <c r="R848" s="114">
        <v>1.2</v>
      </c>
      <c r="S848" s="114">
        <f>M848*AG848*Q848*R848</f>
        <v>411909.59107806691</v>
      </c>
      <c r="T848" s="129">
        <v>1.5</v>
      </c>
      <c r="U848" s="113">
        <f>S848/1000*T848</f>
        <v>617.86438661710031</v>
      </c>
      <c r="V848" s="40">
        <v>0</v>
      </c>
      <c r="W848" s="40">
        <v>0</v>
      </c>
      <c r="X848" s="40">
        <v>0</v>
      </c>
      <c r="Y848" s="197">
        <f>U848+V848+W848+X848</f>
        <v>617.86438661710031</v>
      </c>
      <c r="Z848" s="38"/>
      <c r="AA848" s="38"/>
      <c r="AB848" s="38"/>
      <c r="AC848" s="38"/>
      <c r="AD848" s="38"/>
      <c r="AE848" s="175"/>
      <c r="AF848" s="185"/>
      <c r="AG848" s="14">
        <f>SUM(N848:O848)</f>
        <v>11838</v>
      </c>
      <c r="AH848" s="15">
        <f>V848+0</f>
        <v>0</v>
      </c>
      <c r="AI848" s="15">
        <f t="shared" si="1142"/>
        <v>617.86438661710031</v>
      </c>
      <c r="AJ848" s="14">
        <f t="shared" si="1142"/>
        <v>0</v>
      </c>
      <c r="AK848" s="14">
        <f>V848+0</f>
        <v>0</v>
      </c>
      <c r="AL848" s="14">
        <f>X848+0</f>
        <v>0</v>
      </c>
      <c r="AM848" s="15">
        <f>AI848+AJ848+AK848+AL848</f>
        <v>617.86438661710031</v>
      </c>
      <c r="AN848" s="22"/>
      <c r="AO848" s="22"/>
      <c r="AP848" s="22"/>
      <c r="AQ848" s="22"/>
      <c r="AR848" s="22"/>
    </row>
    <row r="849" spans="1:44" ht="75" customHeight="1">
      <c r="B849" s="2">
        <v>639</v>
      </c>
      <c r="C849" s="35" t="s">
        <v>6</v>
      </c>
      <c r="D849" s="109" t="s">
        <v>1323</v>
      </c>
      <c r="E849" s="2">
        <v>577</v>
      </c>
      <c r="F849" s="109" t="s">
        <v>169</v>
      </c>
      <c r="G849" s="109" t="s">
        <v>1354</v>
      </c>
      <c r="H849" s="109" t="s">
        <v>1234</v>
      </c>
      <c r="I849" s="40">
        <v>2023</v>
      </c>
      <c r="J849" s="40">
        <v>18</v>
      </c>
      <c r="K849" s="40">
        <v>20</v>
      </c>
      <c r="L849" s="93">
        <f t="shared" ref="L849" si="1143">J849*K849</f>
        <v>360</v>
      </c>
      <c r="M849" s="113">
        <f t="shared" ref="M849" si="1144">L849/10.76</f>
        <v>33.457249070631974</v>
      </c>
      <c r="N849" s="38">
        <v>750</v>
      </c>
      <c r="O849" s="2">
        <v>15708</v>
      </c>
      <c r="P849" s="114">
        <f t="shared" ref="P849" si="1145">M849*AG849</f>
        <v>550639.40520446107</v>
      </c>
      <c r="Q849" s="115">
        <v>1</v>
      </c>
      <c r="R849" s="114">
        <v>1</v>
      </c>
      <c r="S849" s="114">
        <f t="shared" ref="S849" si="1146">M849*AG849*Q849*R849</f>
        <v>550639.40520446107</v>
      </c>
      <c r="T849" s="129">
        <v>0.85</v>
      </c>
      <c r="U849" s="113">
        <f t="shared" ref="U849" si="1147">S849/1000*T849</f>
        <v>468.04349442379197</v>
      </c>
      <c r="V849" s="40">
        <v>0</v>
      </c>
      <c r="W849" s="40">
        <v>0</v>
      </c>
      <c r="X849" s="40">
        <v>0</v>
      </c>
      <c r="Y849" s="197">
        <f t="shared" ref="Y849" si="1148">U849+V849+W849+X849</f>
        <v>468.04349442379197</v>
      </c>
      <c r="Z849" s="38"/>
      <c r="AA849" s="38"/>
      <c r="AB849" s="38"/>
      <c r="AC849" s="38"/>
      <c r="AD849" s="38"/>
      <c r="AE849" s="175"/>
      <c r="AF849" s="185"/>
      <c r="AG849" s="14">
        <f t="shared" ref="AG849" si="1149">SUM(N849:O849)</f>
        <v>16458</v>
      </c>
      <c r="AH849" s="15">
        <f t="shared" ref="AH849" si="1150">V849+0</f>
        <v>0</v>
      </c>
      <c r="AI849" s="15">
        <f t="shared" ref="AI849" si="1151">U849+0</f>
        <v>468.04349442379197</v>
      </c>
      <c r="AJ849" s="14">
        <f t="shared" ref="AJ849" si="1152">V849+0</f>
        <v>0</v>
      </c>
      <c r="AK849" s="14">
        <f t="shared" ref="AK849" si="1153">V849+0</f>
        <v>0</v>
      </c>
      <c r="AL849" s="14">
        <f t="shared" ref="AL849" si="1154">X849+0</f>
        <v>0</v>
      </c>
      <c r="AM849" s="15">
        <f t="shared" ref="AM849" si="1155">AI849+AJ849+AK849+AL849</f>
        <v>468.04349442379197</v>
      </c>
      <c r="AN849" s="14"/>
      <c r="AO849" s="14"/>
      <c r="AP849" s="11"/>
      <c r="AQ849" s="11"/>
      <c r="AR849" s="11"/>
    </row>
    <row r="850" spans="1:44" ht="65.45" customHeight="1">
      <c r="B850" s="2">
        <v>640</v>
      </c>
      <c r="C850" s="35" t="s">
        <v>6</v>
      </c>
      <c r="D850" s="109"/>
      <c r="E850" s="2">
        <v>578</v>
      </c>
      <c r="F850" s="109" t="s">
        <v>1351</v>
      </c>
      <c r="G850" s="109" t="s">
        <v>1351</v>
      </c>
      <c r="H850" s="109" t="s">
        <v>1361</v>
      </c>
      <c r="I850" s="40">
        <v>2014</v>
      </c>
      <c r="J850" s="40">
        <v>47</v>
      </c>
      <c r="K850" s="40">
        <v>32</v>
      </c>
      <c r="L850" s="93">
        <f t="shared" ref="L850:L854" si="1156">J850*K850</f>
        <v>1504</v>
      </c>
      <c r="M850" s="113">
        <f t="shared" ref="M850:M854" si="1157">L850/10.76</f>
        <v>139.77695167286245</v>
      </c>
      <c r="N850" s="38">
        <v>750</v>
      </c>
      <c r="O850" s="2">
        <v>15708</v>
      </c>
      <c r="P850" s="114">
        <f t="shared" ref="P850:P854" si="1158">M850*AG850</f>
        <v>2300449.0706319702</v>
      </c>
      <c r="Q850" s="115">
        <v>1</v>
      </c>
      <c r="R850" s="114">
        <v>1</v>
      </c>
      <c r="S850" s="114">
        <f t="shared" ref="S850:S854" si="1159">M850*AG850*Q850*R850</f>
        <v>2300449.0706319702</v>
      </c>
      <c r="T850" s="129">
        <v>0</v>
      </c>
      <c r="U850" s="113">
        <f t="shared" ref="U850:U854" si="1160">S850/1000*T850</f>
        <v>0</v>
      </c>
      <c r="V850" s="40">
        <v>0</v>
      </c>
      <c r="W850" s="40">
        <v>0</v>
      </c>
      <c r="X850" s="40">
        <v>0</v>
      </c>
      <c r="Y850" s="197">
        <f>U850+V850+W850+X850</f>
        <v>0</v>
      </c>
      <c r="Z850" s="38"/>
      <c r="AA850" s="38"/>
      <c r="AB850" s="38"/>
      <c r="AC850" s="38"/>
      <c r="AD850" s="38"/>
      <c r="AE850" s="175"/>
      <c r="AF850" s="185"/>
      <c r="AG850" s="14">
        <f t="shared" ref="AG850:AG854" si="1161">SUM(N850:O850)</f>
        <v>16458</v>
      </c>
      <c r="AH850" s="15">
        <f>V850+0</f>
        <v>0</v>
      </c>
      <c r="AI850" s="15">
        <f>U850+0</f>
        <v>0</v>
      </c>
      <c r="AJ850" s="14">
        <f>V850+0</f>
        <v>0</v>
      </c>
      <c r="AK850" s="14">
        <f>V850+0</f>
        <v>0</v>
      </c>
      <c r="AL850" s="14">
        <f>X850+0</f>
        <v>0</v>
      </c>
      <c r="AM850" s="15">
        <f t="shared" ref="AM850:AM854" si="1162">AI850+AJ850+AK850+AL850</f>
        <v>0</v>
      </c>
      <c r="AN850" s="14"/>
      <c r="AO850" s="14"/>
      <c r="AP850" s="11"/>
      <c r="AQ850" s="11"/>
      <c r="AR850" s="11"/>
    </row>
    <row r="851" spans="1:44" ht="75" customHeight="1">
      <c r="B851" s="2">
        <v>641</v>
      </c>
      <c r="C851" s="35" t="s">
        <v>6</v>
      </c>
      <c r="D851" s="109"/>
      <c r="E851" s="2">
        <v>579</v>
      </c>
      <c r="F851" s="109" t="s">
        <v>1351</v>
      </c>
      <c r="G851" s="109" t="s">
        <v>1351</v>
      </c>
      <c r="H851" s="109" t="s">
        <v>1362</v>
      </c>
      <c r="I851" s="40">
        <v>2020</v>
      </c>
      <c r="J851" s="40">
        <v>45</v>
      </c>
      <c r="K851" s="40">
        <v>23</v>
      </c>
      <c r="L851" s="93">
        <f t="shared" ref="L851" si="1163">J851*K851</f>
        <v>1035</v>
      </c>
      <c r="M851" s="113">
        <f t="shared" ref="M851" si="1164">L851/10.76</f>
        <v>96.189591078066911</v>
      </c>
      <c r="N851" s="38">
        <v>750</v>
      </c>
      <c r="O851" s="2">
        <v>15708</v>
      </c>
      <c r="P851" s="114">
        <f t="shared" ref="P851" si="1165">M851*AG851</f>
        <v>1583088.2899628251</v>
      </c>
      <c r="Q851" s="115">
        <v>1</v>
      </c>
      <c r="R851" s="114">
        <v>1</v>
      </c>
      <c r="S851" s="114">
        <f t="shared" ref="S851" si="1166">M851*AG851*Q851*R851</f>
        <v>1583088.2899628251</v>
      </c>
      <c r="T851" s="129">
        <v>0</v>
      </c>
      <c r="U851" s="113">
        <f t="shared" ref="U851" si="1167">S851/1000*T851</f>
        <v>0</v>
      </c>
      <c r="V851" s="40">
        <v>0</v>
      </c>
      <c r="W851" s="40">
        <v>0</v>
      </c>
      <c r="X851" s="40">
        <v>0</v>
      </c>
      <c r="Y851" s="197">
        <f>U851+V851+W851+X851</f>
        <v>0</v>
      </c>
      <c r="Z851" s="38"/>
      <c r="AA851" s="38"/>
      <c r="AB851" s="38"/>
      <c r="AC851" s="38"/>
      <c r="AD851" s="38"/>
      <c r="AE851" s="175"/>
      <c r="AF851" s="185"/>
      <c r="AG851" s="14">
        <f t="shared" ref="AG851" si="1168">SUM(N851:O851)</f>
        <v>16458</v>
      </c>
      <c r="AH851" s="15">
        <f>V851+0</f>
        <v>0</v>
      </c>
      <c r="AI851" s="15">
        <f t="shared" ref="AI851" si="1169">U851+0</f>
        <v>0</v>
      </c>
      <c r="AJ851" s="14">
        <f t="shared" ref="AJ851" si="1170">V851+0</f>
        <v>0</v>
      </c>
      <c r="AK851" s="14">
        <f>V851+0</f>
        <v>0</v>
      </c>
      <c r="AL851" s="14">
        <f>X851+0</f>
        <v>0</v>
      </c>
      <c r="AM851" s="15">
        <f t="shared" ref="AM851" si="1171">AI851+AJ851+AK851+AL851</f>
        <v>0</v>
      </c>
      <c r="AN851" s="14"/>
      <c r="AO851" s="14"/>
      <c r="AP851" s="11"/>
      <c r="AQ851" s="11"/>
      <c r="AR851" s="11"/>
    </row>
    <row r="852" spans="1:44" ht="85.15" customHeight="1">
      <c r="B852" s="259" t="s">
        <v>915</v>
      </c>
      <c r="C852" s="259"/>
      <c r="D852" s="259"/>
      <c r="E852" s="259"/>
      <c r="F852" s="259"/>
      <c r="G852" s="259"/>
      <c r="H852" s="259"/>
      <c r="I852" s="259"/>
      <c r="J852" s="259"/>
      <c r="K852" s="259"/>
      <c r="L852" s="259"/>
      <c r="M852" s="259"/>
      <c r="N852" s="259"/>
      <c r="O852" s="259"/>
      <c r="P852" s="259"/>
      <c r="Q852" s="259"/>
      <c r="R852" s="259"/>
      <c r="S852" s="259"/>
      <c r="T852" s="129"/>
      <c r="U852" s="39">
        <f>SUM(U847:U851)</f>
        <v>1858.2383643122678</v>
      </c>
      <c r="V852" s="81">
        <f>SUM(V847:V851)</f>
        <v>0</v>
      </c>
      <c r="W852" s="81">
        <f>SUM(W847:W851)</f>
        <v>0</v>
      </c>
      <c r="X852" s="81">
        <f>SUM(X847:X851)</f>
        <v>0</v>
      </c>
      <c r="Y852" s="196">
        <f>SUM(Y847:Y851)</f>
        <v>1858.2383643122678</v>
      </c>
      <c r="Z852" s="38"/>
      <c r="AA852" s="38"/>
      <c r="AB852" s="38"/>
      <c r="AC852" s="38"/>
      <c r="AD852" s="38"/>
      <c r="AE852" s="175"/>
      <c r="AF852" s="185"/>
      <c r="AG852" s="14"/>
      <c r="AH852" s="15"/>
      <c r="AI852" s="15" t="e">
        <f>तेरीज!#REF!+0</f>
        <v>#REF!</v>
      </c>
      <c r="AJ852" s="14"/>
      <c r="AK852" s="14"/>
      <c r="AL852" s="14"/>
      <c r="AM852" s="15"/>
      <c r="AN852" s="14"/>
      <c r="AO852" s="14"/>
      <c r="AP852" s="11"/>
      <c r="AQ852" s="11"/>
      <c r="AR852" s="11"/>
    </row>
    <row r="853" spans="1:44" ht="75" customHeight="1">
      <c r="B853" s="2">
        <v>642</v>
      </c>
      <c r="C853" s="35" t="s">
        <v>6</v>
      </c>
      <c r="D853" s="109"/>
      <c r="E853" s="2">
        <v>580</v>
      </c>
      <c r="F853" s="109" t="s">
        <v>1352</v>
      </c>
      <c r="G853" s="109" t="s">
        <v>1352</v>
      </c>
      <c r="H853" s="109" t="s">
        <v>1362</v>
      </c>
      <c r="I853" s="40">
        <v>2000</v>
      </c>
      <c r="J853" s="40">
        <v>38</v>
      </c>
      <c r="K853" s="40">
        <v>28</v>
      </c>
      <c r="L853" s="93">
        <f t="shared" si="1156"/>
        <v>1064</v>
      </c>
      <c r="M853" s="113">
        <f t="shared" si="1157"/>
        <v>98.884758364312276</v>
      </c>
      <c r="N853" s="38">
        <v>750</v>
      </c>
      <c r="O853" s="2">
        <v>15708</v>
      </c>
      <c r="P853" s="114">
        <f t="shared" si="1158"/>
        <v>1627445.3531598514</v>
      </c>
      <c r="Q853" s="115">
        <v>1</v>
      </c>
      <c r="R853" s="114">
        <v>1</v>
      </c>
      <c r="S853" s="114">
        <f t="shared" si="1159"/>
        <v>1627445.3531598514</v>
      </c>
      <c r="T853" s="80">
        <v>0</v>
      </c>
      <c r="U853" s="113">
        <f t="shared" si="1160"/>
        <v>0</v>
      </c>
      <c r="V853" s="40">
        <v>0</v>
      </c>
      <c r="W853" s="40">
        <v>0</v>
      </c>
      <c r="X853" s="40">
        <v>0</v>
      </c>
      <c r="Y853" s="197">
        <f>U853+V853+W853+X853</f>
        <v>0</v>
      </c>
      <c r="Z853" s="53"/>
      <c r="AA853" s="38"/>
      <c r="AB853" s="38"/>
      <c r="AC853" s="38"/>
      <c r="AD853" s="38"/>
      <c r="AE853" s="175"/>
      <c r="AF853" s="185"/>
      <c r="AG853" s="14">
        <f t="shared" si="1161"/>
        <v>16458</v>
      </c>
      <c r="AH853" s="15">
        <f>V853+0</f>
        <v>0</v>
      </c>
      <c r="AI853" s="15">
        <f t="shared" ref="AI853:AJ854" si="1172">U853+0</f>
        <v>0</v>
      </c>
      <c r="AJ853" s="14">
        <f t="shared" si="1172"/>
        <v>0</v>
      </c>
      <c r="AK853" s="14">
        <f>V853+0</f>
        <v>0</v>
      </c>
      <c r="AL853" s="14">
        <f>X853+0</f>
        <v>0</v>
      </c>
      <c r="AM853" s="15">
        <f t="shared" si="1162"/>
        <v>0</v>
      </c>
      <c r="AN853" s="14"/>
      <c r="AO853" s="14"/>
      <c r="AP853" s="11"/>
      <c r="AQ853" s="11"/>
      <c r="AR853" s="11"/>
    </row>
    <row r="854" spans="1:44" ht="51.6" customHeight="1">
      <c r="B854" s="2">
        <v>643</v>
      </c>
      <c r="C854" s="35" t="s">
        <v>6</v>
      </c>
      <c r="D854" s="109"/>
      <c r="E854" s="2">
        <v>581</v>
      </c>
      <c r="F854" s="109" t="s">
        <v>1363</v>
      </c>
      <c r="G854" s="109" t="s">
        <v>1353</v>
      </c>
      <c r="H854" s="109" t="s">
        <v>1364</v>
      </c>
      <c r="I854" s="40">
        <v>1998</v>
      </c>
      <c r="J854" s="40">
        <v>27</v>
      </c>
      <c r="K854" s="40">
        <v>23</v>
      </c>
      <c r="L854" s="93">
        <f t="shared" si="1156"/>
        <v>621</v>
      </c>
      <c r="M854" s="113">
        <f t="shared" si="1157"/>
        <v>57.713754646840151</v>
      </c>
      <c r="N854" s="38">
        <v>750</v>
      </c>
      <c r="O854" s="2">
        <v>15708</v>
      </c>
      <c r="P854" s="114">
        <f t="shared" si="1158"/>
        <v>949852.97397769522</v>
      </c>
      <c r="Q854" s="115">
        <v>1</v>
      </c>
      <c r="R854" s="114">
        <v>1</v>
      </c>
      <c r="S854" s="114">
        <f t="shared" si="1159"/>
        <v>949852.97397769522</v>
      </c>
      <c r="T854" s="80">
        <v>0</v>
      </c>
      <c r="U854" s="113">
        <f t="shared" si="1160"/>
        <v>0</v>
      </c>
      <c r="V854" s="40">
        <v>0</v>
      </c>
      <c r="W854" s="40">
        <v>0</v>
      </c>
      <c r="X854" s="40">
        <v>0</v>
      </c>
      <c r="Y854" s="197">
        <f>U854+V854+W854+X854</f>
        <v>0</v>
      </c>
      <c r="Z854" s="53"/>
      <c r="AA854" s="38"/>
      <c r="AB854" s="38"/>
      <c r="AC854" s="38"/>
      <c r="AD854" s="38"/>
      <c r="AE854" s="175"/>
      <c r="AF854" s="185"/>
      <c r="AG854" s="14">
        <f t="shared" si="1161"/>
        <v>16458</v>
      </c>
      <c r="AH854" s="15">
        <f>V854+0</f>
        <v>0</v>
      </c>
      <c r="AI854" s="15">
        <f t="shared" si="1172"/>
        <v>0</v>
      </c>
      <c r="AJ854" s="14">
        <f t="shared" si="1172"/>
        <v>0</v>
      </c>
      <c r="AK854" s="14">
        <f>V854+0</f>
        <v>0</v>
      </c>
      <c r="AL854" s="14">
        <f>X854+0</f>
        <v>0</v>
      </c>
      <c r="AM854" s="15">
        <f t="shared" si="1162"/>
        <v>0</v>
      </c>
      <c r="AN854" s="14"/>
      <c r="AO854" s="14"/>
      <c r="AP854" s="11"/>
      <c r="AQ854" s="11"/>
      <c r="AR854" s="11"/>
    </row>
    <row r="855" spans="1:44" ht="75" customHeight="1">
      <c r="B855" s="2">
        <v>644</v>
      </c>
      <c r="C855" s="35" t="s">
        <v>6</v>
      </c>
      <c r="D855" s="109" t="s">
        <v>1396</v>
      </c>
      <c r="E855" s="2">
        <v>582</v>
      </c>
      <c r="F855" s="109" t="s">
        <v>169</v>
      </c>
      <c r="G855" s="109" t="s">
        <v>1397</v>
      </c>
      <c r="H855" s="109" t="s">
        <v>1234</v>
      </c>
      <c r="I855" s="40">
        <v>2023</v>
      </c>
      <c r="J855" s="40">
        <v>20</v>
      </c>
      <c r="K855" s="40">
        <v>20</v>
      </c>
      <c r="L855" s="93">
        <f t="shared" ref="L855" si="1173">J855*K855</f>
        <v>400</v>
      </c>
      <c r="M855" s="113">
        <f t="shared" ref="M855" si="1174">L855/10.76</f>
        <v>37.174721189591082</v>
      </c>
      <c r="N855" s="40">
        <v>750</v>
      </c>
      <c r="O855" s="2">
        <v>15708</v>
      </c>
      <c r="P855" s="114">
        <f t="shared" ref="P855" si="1175">M855*AG855</f>
        <v>611821.56133828999</v>
      </c>
      <c r="Q855" s="115">
        <v>1</v>
      </c>
      <c r="R855" s="114">
        <v>1</v>
      </c>
      <c r="S855" s="114">
        <f t="shared" ref="S855" si="1176">M855*AG855*Q855*R855</f>
        <v>611821.56133828999</v>
      </c>
      <c r="T855" s="80">
        <v>0.85</v>
      </c>
      <c r="U855" s="113">
        <f t="shared" ref="U855" si="1177">S855/1000*T855</f>
        <v>520.04832713754638</v>
      </c>
      <c r="V855" s="40">
        <v>0</v>
      </c>
      <c r="W855" s="40">
        <v>0</v>
      </c>
      <c r="X855" s="40">
        <v>0</v>
      </c>
      <c r="Y855" s="197">
        <f t="shared" ref="Y855" si="1178">U855+V855+W855+X855</f>
        <v>520.04832713754638</v>
      </c>
      <c r="Z855" s="53"/>
      <c r="AA855" s="38"/>
      <c r="AB855" s="38"/>
      <c r="AC855" s="38"/>
      <c r="AD855" s="38"/>
      <c r="AE855" s="175"/>
      <c r="AF855" s="185"/>
      <c r="AG855" s="14">
        <f t="shared" ref="AG855" si="1179">SUM(N855:O855)</f>
        <v>16458</v>
      </c>
      <c r="AH855" s="15">
        <f t="shared" ref="AH855" si="1180">V855+0</f>
        <v>0</v>
      </c>
      <c r="AI855" s="15">
        <f t="shared" ref="AI855" si="1181">U855+0</f>
        <v>520.04832713754638</v>
      </c>
      <c r="AJ855" s="14">
        <f t="shared" ref="AJ855" si="1182">V855+0</f>
        <v>0</v>
      </c>
      <c r="AK855" s="14">
        <f t="shared" ref="AK855" si="1183">V855+0</f>
        <v>0</v>
      </c>
      <c r="AL855" s="14">
        <f t="shared" ref="AL855" si="1184">X855+0</f>
        <v>0</v>
      </c>
      <c r="AM855" s="15">
        <f t="shared" ref="AM855" si="1185">AI855+AJ855+AK855+AL855</f>
        <v>520.04832713754638</v>
      </c>
      <c r="AN855" s="14"/>
      <c r="AO855" s="14"/>
      <c r="AP855" s="11"/>
      <c r="AQ855" s="11"/>
      <c r="AR855" s="11"/>
    </row>
    <row r="856" spans="1:44" ht="78.599999999999994" customHeight="1">
      <c r="B856" s="2">
        <v>645</v>
      </c>
      <c r="C856" s="35" t="s">
        <v>6</v>
      </c>
      <c r="D856" s="109" t="s">
        <v>1398</v>
      </c>
      <c r="E856" s="2">
        <v>583</v>
      </c>
      <c r="F856" s="109" t="s">
        <v>169</v>
      </c>
      <c r="G856" s="109" t="s">
        <v>1399</v>
      </c>
      <c r="H856" s="109" t="s">
        <v>1234</v>
      </c>
      <c r="I856" s="40">
        <v>2023</v>
      </c>
      <c r="J856" s="40">
        <v>14</v>
      </c>
      <c r="K856" s="40">
        <v>24</v>
      </c>
      <c r="L856" s="93">
        <f t="shared" ref="L856" si="1186">J856*K856</f>
        <v>336</v>
      </c>
      <c r="M856" s="113">
        <f t="shared" ref="M856" si="1187">L856/10.76</f>
        <v>31.226765799256505</v>
      </c>
      <c r="N856" s="40">
        <v>750</v>
      </c>
      <c r="O856" s="2">
        <v>15708</v>
      </c>
      <c r="P856" s="114">
        <f t="shared" ref="P856" si="1188">M856*AG856</f>
        <v>513930.11152416357</v>
      </c>
      <c r="Q856" s="115">
        <v>1</v>
      </c>
      <c r="R856" s="114">
        <v>1</v>
      </c>
      <c r="S856" s="114">
        <f t="shared" ref="S856" si="1189">M856*AG856*Q856*R856</f>
        <v>513930.11152416357</v>
      </c>
      <c r="T856" s="80">
        <v>0.85</v>
      </c>
      <c r="U856" s="113">
        <f t="shared" ref="U856" si="1190">S856/1000*T856</f>
        <v>436.840594795539</v>
      </c>
      <c r="V856" s="40">
        <v>0</v>
      </c>
      <c r="W856" s="40">
        <v>0</v>
      </c>
      <c r="X856" s="40">
        <v>0</v>
      </c>
      <c r="Y856" s="197">
        <f t="shared" ref="Y856" si="1191">U856+V856+W856+X856</f>
        <v>436.840594795539</v>
      </c>
      <c r="Z856" s="53"/>
      <c r="AA856" s="38"/>
      <c r="AB856" s="38"/>
      <c r="AC856" s="38"/>
      <c r="AD856" s="38"/>
      <c r="AE856" s="175"/>
      <c r="AF856" s="185"/>
      <c r="AG856" s="14">
        <f t="shared" ref="AG856" si="1192">SUM(N856:O856)</f>
        <v>16458</v>
      </c>
      <c r="AH856" s="15">
        <f t="shared" ref="AH856" si="1193">V856+0</f>
        <v>0</v>
      </c>
      <c r="AI856" s="15">
        <f t="shared" ref="AI856" si="1194">U856+0</f>
        <v>436.840594795539</v>
      </c>
      <c r="AJ856" s="14">
        <f t="shared" ref="AJ856" si="1195">V856+0</f>
        <v>0</v>
      </c>
      <c r="AK856" s="14">
        <f t="shared" ref="AK856" si="1196">V856+0</f>
        <v>0</v>
      </c>
      <c r="AL856" s="14">
        <f t="shared" ref="AL856" si="1197">X856+0</f>
        <v>0</v>
      </c>
      <c r="AM856" s="15">
        <f t="shared" ref="AM856" si="1198">AI856+AJ856+AK856+AL856</f>
        <v>436.840594795539</v>
      </c>
      <c r="AN856" s="14"/>
      <c r="AO856" s="14"/>
      <c r="AP856" s="11"/>
      <c r="AQ856" s="11"/>
      <c r="AR856" s="11"/>
    </row>
    <row r="857" spans="1:44" ht="66.599999999999994" customHeight="1">
      <c r="B857" s="2">
        <v>646</v>
      </c>
      <c r="C857" s="35" t="s">
        <v>6</v>
      </c>
      <c r="D857" s="109" t="s">
        <v>1398</v>
      </c>
      <c r="E857" s="2">
        <v>584</v>
      </c>
      <c r="F857" s="109" t="s">
        <v>169</v>
      </c>
      <c r="G857" s="109" t="s">
        <v>1410</v>
      </c>
      <c r="H857" s="109" t="s">
        <v>1234</v>
      </c>
      <c r="I857" s="40">
        <v>2023</v>
      </c>
      <c r="J857" s="40">
        <v>14</v>
      </c>
      <c r="K857" s="40">
        <v>24</v>
      </c>
      <c r="L857" s="93">
        <f t="shared" ref="L857" si="1199">J857*K857</f>
        <v>336</v>
      </c>
      <c r="M857" s="113">
        <f t="shared" ref="M857" si="1200">L857/10.76</f>
        <v>31.226765799256505</v>
      </c>
      <c r="N857" s="40">
        <v>750</v>
      </c>
      <c r="O857" s="2">
        <v>15708</v>
      </c>
      <c r="P857" s="114">
        <f t="shared" ref="P857" si="1201">M857*AG857</f>
        <v>513930.11152416357</v>
      </c>
      <c r="Q857" s="115">
        <v>1</v>
      </c>
      <c r="R857" s="114">
        <v>1</v>
      </c>
      <c r="S857" s="114">
        <f t="shared" ref="S857" si="1202">M857*AG857*Q857*R857</f>
        <v>513930.11152416357</v>
      </c>
      <c r="T857" s="80">
        <v>0.85</v>
      </c>
      <c r="U857" s="113">
        <f t="shared" ref="U857" si="1203">S857/1000*T857</f>
        <v>436.840594795539</v>
      </c>
      <c r="V857" s="40">
        <v>0</v>
      </c>
      <c r="W857" s="40">
        <v>0</v>
      </c>
      <c r="X857" s="40">
        <v>0</v>
      </c>
      <c r="Y857" s="197">
        <f t="shared" ref="Y857" si="1204">U857+V857+W857+X857</f>
        <v>436.840594795539</v>
      </c>
      <c r="Z857" s="53"/>
      <c r="AA857" s="38"/>
      <c r="AB857" s="38"/>
      <c r="AC857" s="38"/>
      <c r="AD857" s="38"/>
      <c r="AE857" s="175"/>
      <c r="AF857" s="185"/>
      <c r="AG857" s="14">
        <f t="shared" ref="AG857" si="1205">SUM(N857:O857)</f>
        <v>16458</v>
      </c>
      <c r="AH857" s="15">
        <f t="shared" ref="AH857" si="1206">V857+0</f>
        <v>0</v>
      </c>
      <c r="AI857" s="15">
        <f t="shared" ref="AI857" si="1207">U857+0</f>
        <v>436.840594795539</v>
      </c>
      <c r="AJ857" s="14">
        <f t="shared" ref="AJ857" si="1208">V857+0</f>
        <v>0</v>
      </c>
      <c r="AK857" s="14">
        <f t="shared" ref="AK857" si="1209">V857+0</f>
        <v>0</v>
      </c>
      <c r="AL857" s="14">
        <f t="shared" ref="AL857" si="1210">X857+0</f>
        <v>0</v>
      </c>
      <c r="AM857" s="15">
        <f t="shared" ref="AM857" si="1211">AI857+AJ857+AK857+AL857</f>
        <v>436.840594795539</v>
      </c>
      <c r="AN857" s="14"/>
      <c r="AO857" s="14"/>
      <c r="AP857" s="11"/>
      <c r="AQ857" s="11"/>
      <c r="AR857" s="11"/>
    </row>
    <row r="858" spans="1:44" ht="75" customHeight="1">
      <c r="B858" s="2">
        <v>647</v>
      </c>
      <c r="C858" s="35" t="s">
        <v>6</v>
      </c>
      <c r="D858" s="109" t="s">
        <v>1398</v>
      </c>
      <c r="E858" s="2">
        <v>585</v>
      </c>
      <c r="F858" s="109" t="s">
        <v>169</v>
      </c>
      <c r="G858" s="109" t="s">
        <v>1411</v>
      </c>
      <c r="H858" s="109" t="s">
        <v>1234</v>
      </c>
      <c r="I858" s="40">
        <v>2023</v>
      </c>
      <c r="J858" s="40">
        <v>18</v>
      </c>
      <c r="K858" s="40">
        <v>20</v>
      </c>
      <c r="L858" s="93">
        <f t="shared" ref="L858" si="1212">J858*K858</f>
        <v>360</v>
      </c>
      <c r="M858" s="113">
        <f t="shared" ref="M858" si="1213">L858/10.76</f>
        <v>33.457249070631974</v>
      </c>
      <c r="N858" s="40">
        <v>750</v>
      </c>
      <c r="O858" s="2">
        <v>15708</v>
      </c>
      <c r="P858" s="114">
        <f t="shared" ref="P858" si="1214">M858*AG858</f>
        <v>550639.40520446107</v>
      </c>
      <c r="Q858" s="115">
        <v>1</v>
      </c>
      <c r="R858" s="114">
        <v>1</v>
      </c>
      <c r="S858" s="114">
        <f t="shared" ref="S858" si="1215">M858*AG858*Q858*R858</f>
        <v>550639.40520446107</v>
      </c>
      <c r="T858" s="80">
        <v>0.85</v>
      </c>
      <c r="U858" s="113">
        <f t="shared" ref="U858" si="1216">S858/1000*T858</f>
        <v>468.04349442379197</v>
      </c>
      <c r="V858" s="40">
        <v>0</v>
      </c>
      <c r="W858" s="40">
        <v>0</v>
      </c>
      <c r="X858" s="40">
        <v>0</v>
      </c>
      <c r="Y858" s="197">
        <f t="shared" ref="Y858" si="1217">U858+V858+W858+X858</f>
        <v>468.04349442379197</v>
      </c>
      <c r="Z858" s="53"/>
      <c r="AA858" s="38"/>
      <c r="AB858" s="38"/>
      <c r="AC858" s="38"/>
      <c r="AD858" s="38"/>
      <c r="AE858" s="175"/>
      <c r="AF858" s="185"/>
      <c r="AG858" s="14">
        <f t="shared" ref="AG858" si="1218">SUM(N858:O858)</f>
        <v>16458</v>
      </c>
      <c r="AH858" s="15">
        <f t="shared" ref="AH858" si="1219">V858+0</f>
        <v>0</v>
      </c>
      <c r="AI858" s="15">
        <f>U858+0</f>
        <v>468.04349442379197</v>
      </c>
      <c r="AJ858" s="14">
        <f t="shared" ref="AJ858" si="1220">V858+0</f>
        <v>0</v>
      </c>
      <c r="AK858" s="14">
        <f t="shared" ref="AK858" si="1221">V858+0</f>
        <v>0</v>
      </c>
      <c r="AL858" s="14">
        <f t="shared" ref="AL858" si="1222">X858+0</f>
        <v>0</v>
      </c>
      <c r="AM858" s="15">
        <f t="shared" ref="AM858" si="1223">AI858+AJ858+AK858+AL858</f>
        <v>468.04349442379197</v>
      </c>
      <c r="AN858" s="14"/>
      <c r="AO858" s="14"/>
      <c r="AP858" s="11"/>
      <c r="AQ858" s="11"/>
      <c r="AR858" s="11"/>
    </row>
    <row r="859" spans="1:44" ht="75" customHeight="1">
      <c r="B859" s="259" t="s">
        <v>915</v>
      </c>
      <c r="C859" s="259"/>
      <c r="D859" s="259"/>
      <c r="E859" s="259"/>
      <c r="F859" s="259"/>
      <c r="G859" s="259"/>
      <c r="H859" s="259"/>
      <c r="I859" s="259"/>
      <c r="J859" s="259"/>
      <c r="K859" s="259"/>
      <c r="L859" s="259"/>
      <c r="M859" s="259"/>
      <c r="N859" s="259"/>
      <c r="O859" s="259"/>
      <c r="P859" s="259"/>
      <c r="Q859" s="259"/>
      <c r="R859" s="259"/>
      <c r="S859" s="259"/>
      <c r="T859" s="80"/>
      <c r="U859" s="39">
        <f>SUM(U853:U858)</f>
        <v>1861.7730111524163</v>
      </c>
      <c r="V859" s="81">
        <f>SUM(V853:V858)</f>
        <v>0</v>
      </c>
      <c r="W859" s="81">
        <f>SUM(W853:W858)</f>
        <v>0</v>
      </c>
      <c r="X859" s="81">
        <f>SUM(X853:X858)</f>
        <v>0</v>
      </c>
      <c r="Y859" s="196">
        <f>SUM(Y853:Y858)</f>
        <v>1861.7730111524163</v>
      </c>
      <c r="Z859" s="53"/>
      <c r="AA859" s="38"/>
      <c r="AB859" s="38"/>
      <c r="AC859" s="38"/>
      <c r="AD859" s="38"/>
      <c r="AE859" s="175"/>
      <c r="AF859" s="185"/>
      <c r="AG859" s="14"/>
      <c r="AH859" s="15"/>
      <c r="AI859" s="15">
        <f>तेरीज!D133+0</f>
        <v>1861.7730111524163</v>
      </c>
      <c r="AJ859" s="14"/>
      <c r="AK859" s="14"/>
      <c r="AL859" s="14"/>
      <c r="AM859" s="15"/>
      <c r="AN859" s="14"/>
      <c r="AO859" s="14"/>
      <c r="AP859" s="11"/>
      <c r="AQ859" s="11"/>
      <c r="AR859" s="11"/>
    </row>
    <row r="860" spans="1:44" s="3" customFormat="1" ht="24.95" customHeight="1">
      <c r="A860" s="106"/>
      <c r="B860" s="38"/>
      <c r="C860" s="38"/>
      <c r="D860" s="38"/>
      <c r="E860" s="38"/>
      <c r="F860" s="38" t="s">
        <v>1005</v>
      </c>
      <c r="G860" s="38"/>
      <c r="H860" s="38"/>
      <c r="I860" s="38"/>
      <c r="J860" s="38"/>
      <c r="K860" s="38"/>
      <c r="L860" s="38"/>
      <c r="M860" s="38"/>
      <c r="N860" s="38"/>
      <c r="O860" s="38"/>
      <c r="P860" s="38"/>
      <c r="Q860" s="38"/>
      <c r="R860" s="38"/>
      <c r="S860" s="38"/>
      <c r="T860" s="133"/>
      <c r="U860" s="39">
        <v>1800.9751143122676</v>
      </c>
      <c r="V860" s="2">
        <v>70</v>
      </c>
      <c r="W860" s="2">
        <v>70</v>
      </c>
      <c r="X860" s="2">
        <v>750</v>
      </c>
      <c r="Y860" s="196">
        <v>2690.9751143122676</v>
      </c>
      <c r="Z860" s="53"/>
      <c r="AA860" s="38"/>
      <c r="AB860" s="38"/>
      <c r="AC860" s="38"/>
      <c r="AD860" s="38"/>
      <c r="AE860" s="175"/>
      <c r="AF860" s="193"/>
      <c r="AG860" s="138"/>
      <c r="AH860" s="54"/>
      <c r="AI860" s="54"/>
      <c r="AJ860" s="55"/>
      <c r="AK860" s="54"/>
    </row>
    <row r="861" spans="1:44" s="3" customFormat="1" ht="24.95" customHeight="1">
      <c r="A861" s="106"/>
      <c r="B861" s="38"/>
      <c r="C861" s="38"/>
      <c r="D861" s="38"/>
      <c r="E861" s="38"/>
      <c r="F861" s="38" t="s">
        <v>916</v>
      </c>
      <c r="G861" s="38"/>
      <c r="H861" s="38"/>
      <c r="I861" s="38"/>
      <c r="J861" s="38"/>
      <c r="K861" s="38"/>
      <c r="L861" s="38"/>
      <c r="M861" s="38"/>
      <c r="N861" s="38"/>
      <c r="O861" s="38"/>
      <c r="P861" s="38"/>
      <c r="Q861" s="38"/>
      <c r="R861" s="38"/>
      <c r="S861" s="38"/>
      <c r="T861" s="133"/>
      <c r="U861" s="39">
        <v>998.68494423791822</v>
      </c>
      <c r="V861" s="2">
        <v>70</v>
      </c>
      <c r="W861" s="2">
        <v>70</v>
      </c>
      <c r="X861" s="2">
        <v>1700</v>
      </c>
      <c r="Y861" s="196">
        <v>2838.684944237918</v>
      </c>
      <c r="Z861" s="53"/>
      <c r="AA861" s="38"/>
      <c r="AB861" s="38"/>
      <c r="AC861" s="38"/>
      <c r="AD861" s="38"/>
      <c r="AE861" s="175"/>
      <c r="AF861" s="193"/>
      <c r="AG861" s="138"/>
      <c r="AH861" s="54"/>
      <c r="AI861" s="54"/>
      <c r="AJ861" s="55"/>
      <c r="AK861" s="54"/>
    </row>
    <row r="862" spans="1:44" s="3" customFormat="1" ht="24.95" customHeight="1">
      <c r="A862" s="106"/>
      <c r="B862" s="38"/>
      <c r="C862" s="38"/>
      <c r="D862" s="38"/>
      <c r="E862" s="38"/>
      <c r="F862" s="38" t="s">
        <v>917</v>
      </c>
      <c r="G862" s="38"/>
      <c r="H862" s="38"/>
      <c r="I862" s="38"/>
      <c r="J862" s="38"/>
      <c r="K862" s="38"/>
      <c r="L862" s="38"/>
      <c r="M862" s="38"/>
      <c r="N862" s="38"/>
      <c r="O862" s="38"/>
      <c r="P862" s="38"/>
      <c r="Q862" s="38"/>
      <c r="R862" s="38"/>
      <c r="S862" s="38"/>
      <c r="T862" s="133"/>
      <c r="U862" s="39">
        <v>2385.965627788104</v>
      </c>
      <c r="V862" s="2">
        <v>120</v>
      </c>
      <c r="W862" s="2">
        <v>120</v>
      </c>
      <c r="X862" s="2">
        <v>3000</v>
      </c>
      <c r="Y862" s="196">
        <v>5625.965627788104</v>
      </c>
      <c r="Z862" s="53"/>
      <c r="AA862" s="38"/>
      <c r="AB862" s="38"/>
      <c r="AC862" s="38"/>
      <c r="AD862" s="38"/>
      <c r="AE862" s="175"/>
      <c r="AF862" s="193"/>
      <c r="AG862" s="138"/>
      <c r="AH862" s="54"/>
      <c r="AI862" s="54"/>
      <c r="AJ862" s="55"/>
      <c r="AK862" s="54"/>
    </row>
    <row r="863" spans="1:44" s="3" customFormat="1" ht="24.95" customHeight="1">
      <c r="A863" s="106"/>
      <c r="B863" s="38"/>
      <c r="C863" s="38"/>
      <c r="D863" s="38"/>
      <c r="E863" s="38"/>
      <c r="F863" s="38" t="s">
        <v>918</v>
      </c>
      <c r="G863" s="38"/>
      <c r="H863" s="38"/>
      <c r="I863" s="38"/>
      <c r="J863" s="38"/>
      <c r="K863" s="38"/>
      <c r="L863" s="38"/>
      <c r="M863" s="38"/>
      <c r="N863" s="38"/>
      <c r="O863" s="38"/>
      <c r="P863" s="38"/>
      <c r="Q863" s="38"/>
      <c r="R863" s="38"/>
      <c r="S863" s="38"/>
      <c r="T863" s="133"/>
      <c r="U863" s="39">
        <v>2588.2349275092938</v>
      </c>
      <c r="V863" s="2">
        <v>150</v>
      </c>
      <c r="W863" s="2">
        <v>150</v>
      </c>
      <c r="X863" s="2">
        <v>2450</v>
      </c>
      <c r="Y863" s="196">
        <v>5338.2349275092938</v>
      </c>
      <c r="Z863" s="53"/>
      <c r="AA863" s="38"/>
      <c r="AB863" s="38"/>
      <c r="AC863" s="38"/>
      <c r="AD863" s="38"/>
      <c r="AE863" s="175"/>
      <c r="AF863" s="193"/>
      <c r="AG863" s="138"/>
      <c r="AH863" s="54"/>
      <c r="AI863" s="54"/>
      <c r="AJ863" s="55"/>
      <c r="AK863" s="54"/>
    </row>
    <row r="864" spans="1:44" s="3" customFormat="1" ht="24.95" customHeight="1">
      <c r="A864" s="106"/>
      <c r="B864" s="38"/>
      <c r="C864" s="38"/>
      <c r="D864" s="38"/>
      <c r="E864" s="38"/>
      <c r="F864" s="38" t="s">
        <v>919</v>
      </c>
      <c r="G864" s="38"/>
      <c r="H864" s="38"/>
      <c r="I864" s="38"/>
      <c r="J864" s="38"/>
      <c r="K864" s="38"/>
      <c r="L864" s="38"/>
      <c r="M864" s="38"/>
      <c r="N864" s="38"/>
      <c r="O864" s="38"/>
      <c r="P864" s="38"/>
      <c r="Q864" s="38"/>
      <c r="R864" s="38"/>
      <c r="S864" s="38"/>
      <c r="T864" s="133"/>
      <c r="U864" s="39">
        <v>2148.1340771375467</v>
      </c>
      <c r="V864" s="2">
        <v>110</v>
      </c>
      <c r="W864" s="2">
        <v>110</v>
      </c>
      <c r="X864" s="2">
        <v>950</v>
      </c>
      <c r="Y864" s="196">
        <v>3318.1340771375467</v>
      </c>
      <c r="Z864" s="53"/>
      <c r="AA864" s="38"/>
      <c r="AB864" s="38"/>
      <c r="AC864" s="38"/>
      <c r="AD864" s="38"/>
      <c r="AE864" s="175"/>
      <c r="AF864" s="193"/>
      <c r="AG864" s="138"/>
      <c r="AH864" s="54"/>
      <c r="AI864" s="54"/>
      <c r="AJ864" s="55"/>
      <c r="AK864" s="54"/>
    </row>
    <row r="865" spans="1:37" s="3" customFormat="1" ht="24.95" customHeight="1">
      <c r="A865" s="106"/>
      <c r="B865" s="38"/>
      <c r="C865" s="38"/>
      <c r="D865" s="38"/>
      <c r="E865" s="38"/>
      <c r="F865" s="38" t="s">
        <v>920</v>
      </c>
      <c r="G865" s="38"/>
      <c r="H865" s="38"/>
      <c r="I865" s="38"/>
      <c r="J865" s="38"/>
      <c r="K865" s="38"/>
      <c r="L865" s="38"/>
      <c r="M865" s="38"/>
      <c r="N865" s="38"/>
      <c r="O865" s="38"/>
      <c r="P865" s="38"/>
      <c r="Q865" s="38"/>
      <c r="R865" s="38"/>
      <c r="S865" s="38"/>
      <c r="T865" s="133"/>
      <c r="U865" s="39">
        <v>1344.1316368494424</v>
      </c>
      <c r="V865" s="2">
        <v>90</v>
      </c>
      <c r="W865" s="2">
        <v>90</v>
      </c>
      <c r="X865" s="2">
        <v>0</v>
      </c>
      <c r="Y865" s="196">
        <v>1524.1316368494424</v>
      </c>
      <c r="Z865" s="53"/>
      <c r="AA865" s="38"/>
      <c r="AB865" s="38"/>
      <c r="AC865" s="38"/>
      <c r="AD865" s="38"/>
      <c r="AE865" s="175"/>
      <c r="AF865" s="193"/>
      <c r="AG865" s="138"/>
      <c r="AH865" s="54"/>
      <c r="AI865" s="54"/>
      <c r="AJ865" s="55"/>
      <c r="AK865" s="54"/>
    </row>
    <row r="866" spans="1:37" s="3" customFormat="1" ht="24.95" customHeight="1">
      <c r="A866" s="106"/>
      <c r="B866" s="38"/>
      <c r="C866" s="38"/>
      <c r="D866" s="38"/>
      <c r="E866" s="38"/>
      <c r="F866" s="38" t="s">
        <v>921</v>
      </c>
      <c r="G866" s="38"/>
      <c r="H866" s="38"/>
      <c r="I866" s="38"/>
      <c r="J866" s="38"/>
      <c r="K866" s="38"/>
      <c r="L866" s="38"/>
      <c r="M866" s="38"/>
      <c r="N866" s="38"/>
      <c r="O866" s="38"/>
      <c r="P866" s="38"/>
      <c r="Q866" s="38"/>
      <c r="R866" s="38"/>
      <c r="S866" s="38"/>
      <c r="T866" s="133"/>
      <c r="U866" s="39">
        <v>1823.860624070632</v>
      </c>
      <c r="V866" s="2">
        <v>130</v>
      </c>
      <c r="W866" s="2">
        <v>130</v>
      </c>
      <c r="X866" s="2">
        <v>2250</v>
      </c>
      <c r="Y866" s="196">
        <v>4333.8606240706322</v>
      </c>
      <c r="Z866" s="53"/>
      <c r="AA866" s="38"/>
      <c r="AB866" s="38"/>
      <c r="AC866" s="38"/>
      <c r="AD866" s="38"/>
      <c r="AE866" s="175"/>
      <c r="AF866" s="193"/>
      <c r="AG866" s="138"/>
      <c r="AH866" s="54"/>
      <c r="AI866" s="54"/>
      <c r="AJ866" s="55"/>
      <c r="AK866" s="54"/>
    </row>
    <row r="867" spans="1:37" s="3" customFormat="1" ht="24.95" customHeight="1">
      <c r="A867" s="106"/>
      <c r="B867" s="38"/>
      <c r="C867" s="38"/>
      <c r="D867" s="38"/>
      <c r="E867" s="38"/>
      <c r="F867" s="38" t="s">
        <v>922</v>
      </c>
      <c r="G867" s="38"/>
      <c r="H867" s="38"/>
      <c r="I867" s="38"/>
      <c r="J867" s="38"/>
      <c r="K867" s="38"/>
      <c r="L867" s="38"/>
      <c r="M867" s="38"/>
      <c r="N867" s="38"/>
      <c r="O867" s="38"/>
      <c r="P867" s="38"/>
      <c r="Q867" s="38"/>
      <c r="R867" s="38"/>
      <c r="S867" s="38"/>
      <c r="T867" s="133"/>
      <c r="U867" s="39">
        <v>1075.276338289963</v>
      </c>
      <c r="V867" s="2">
        <v>60</v>
      </c>
      <c r="W867" s="2">
        <v>60</v>
      </c>
      <c r="X867" s="2">
        <v>0</v>
      </c>
      <c r="Y867" s="196">
        <v>1195.276338289963</v>
      </c>
      <c r="Z867" s="53"/>
      <c r="AA867" s="38"/>
      <c r="AB867" s="38"/>
      <c r="AC867" s="38"/>
      <c r="AD867" s="38"/>
      <c r="AE867" s="175"/>
      <c r="AF867" s="193"/>
      <c r="AG867" s="138"/>
      <c r="AH867" s="54"/>
      <c r="AI867" s="54"/>
      <c r="AJ867" s="55"/>
      <c r="AK867" s="54"/>
    </row>
    <row r="868" spans="1:37" s="3" customFormat="1" ht="24.95" customHeight="1">
      <c r="A868" s="106"/>
      <c r="B868" s="38"/>
      <c r="C868" s="38"/>
      <c r="D868" s="38"/>
      <c r="E868" s="38"/>
      <c r="F868" s="38" t="s">
        <v>923</v>
      </c>
      <c r="G868" s="38"/>
      <c r="H868" s="38"/>
      <c r="I868" s="38"/>
      <c r="J868" s="38"/>
      <c r="K868" s="38"/>
      <c r="L868" s="38"/>
      <c r="M868" s="38"/>
      <c r="N868" s="38"/>
      <c r="O868" s="38"/>
      <c r="P868" s="38"/>
      <c r="Q868" s="38"/>
      <c r="R868" s="38"/>
      <c r="S868" s="38"/>
      <c r="T868" s="133"/>
      <c r="U868" s="39">
        <v>2648.242589219331</v>
      </c>
      <c r="V868" s="2">
        <v>110</v>
      </c>
      <c r="W868" s="2">
        <v>110</v>
      </c>
      <c r="X868" s="2">
        <v>750</v>
      </c>
      <c r="Y868" s="196">
        <v>3618.242589219331</v>
      </c>
      <c r="Z868" s="53"/>
      <c r="AA868" s="38"/>
      <c r="AB868" s="38"/>
      <c r="AC868" s="38"/>
      <c r="AD868" s="38"/>
      <c r="AE868" s="175"/>
      <c r="AF868" s="193"/>
      <c r="AG868" s="138"/>
      <c r="AH868" s="54"/>
      <c r="AI868" s="54"/>
      <c r="AJ868" s="55"/>
      <c r="AK868" s="54"/>
    </row>
    <row r="869" spans="1:37" s="3" customFormat="1" ht="24.95" customHeight="1">
      <c r="A869" s="106"/>
      <c r="B869" s="38"/>
      <c r="C869" s="38"/>
      <c r="D869" s="38"/>
      <c r="E869" s="38"/>
      <c r="F869" s="38" t="s">
        <v>924</v>
      </c>
      <c r="G869" s="38"/>
      <c r="H869" s="38"/>
      <c r="I869" s="38"/>
      <c r="J869" s="38"/>
      <c r="K869" s="38"/>
      <c r="L869" s="38"/>
      <c r="M869" s="38"/>
      <c r="N869" s="38"/>
      <c r="O869" s="38"/>
      <c r="P869" s="38"/>
      <c r="Q869" s="38"/>
      <c r="R869" s="38"/>
      <c r="S869" s="38"/>
      <c r="T869" s="133"/>
      <c r="U869" s="39">
        <v>2320.7156598513011</v>
      </c>
      <c r="V869" s="2">
        <v>0</v>
      </c>
      <c r="W869" s="2">
        <v>0</v>
      </c>
      <c r="X869" s="2">
        <v>0</v>
      </c>
      <c r="Y869" s="196">
        <v>2320.7156598513011</v>
      </c>
      <c r="Z869" s="53"/>
      <c r="AA869" s="38"/>
      <c r="AB869" s="38"/>
      <c r="AC869" s="38"/>
      <c r="AD869" s="38"/>
      <c r="AE869" s="175"/>
      <c r="AF869" s="193"/>
      <c r="AG869" s="138"/>
      <c r="AH869" s="54"/>
      <c r="AI869" s="54"/>
      <c r="AJ869" s="55"/>
      <c r="AK869" s="54"/>
    </row>
    <row r="870" spans="1:37" s="3" customFormat="1" ht="24.95" customHeight="1">
      <c r="A870" s="106"/>
      <c r="B870" s="38"/>
      <c r="C870" s="38"/>
      <c r="D870" s="38"/>
      <c r="E870" s="38"/>
      <c r="F870" s="38" t="s">
        <v>925</v>
      </c>
      <c r="G870" s="38"/>
      <c r="H870" s="38"/>
      <c r="I870" s="38"/>
      <c r="J870" s="38"/>
      <c r="K870" s="38"/>
      <c r="L870" s="38"/>
      <c r="M870" s="38"/>
      <c r="N870" s="38"/>
      <c r="O870" s="38"/>
      <c r="P870" s="38"/>
      <c r="Q870" s="38"/>
      <c r="R870" s="38"/>
      <c r="S870" s="38"/>
      <c r="T870" s="133"/>
      <c r="U870" s="39">
        <v>4076.2688001858733</v>
      </c>
      <c r="V870" s="2">
        <v>0</v>
      </c>
      <c r="W870" s="2">
        <v>0</v>
      </c>
      <c r="X870" s="2">
        <v>0</v>
      </c>
      <c r="Y870" s="196">
        <v>4076.2688001858733</v>
      </c>
      <c r="Z870" s="53"/>
      <c r="AA870" s="38"/>
      <c r="AB870" s="38"/>
      <c r="AC870" s="38"/>
      <c r="AD870" s="38"/>
      <c r="AE870" s="175"/>
      <c r="AF870" s="193"/>
      <c r="AG870" s="138"/>
      <c r="AH870" s="54"/>
      <c r="AI870" s="54"/>
      <c r="AJ870" s="55"/>
      <c r="AK870" s="54"/>
    </row>
    <row r="871" spans="1:37" s="3" customFormat="1" ht="24.95" customHeight="1">
      <c r="A871" s="106"/>
      <c r="B871" s="38"/>
      <c r="C871" s="38"/>
      <c r="D871" s="38"/>
      <c r="E871" s="38"/>
      <c r="F871" s="38" t="s">
        <v>926</v>
      </c>
      <c r="G871" s="38"/>
      <c r="H871" s="38"/>
      <c r="I871" s="38"/>
      <c r="J871" s="38"/>
      <c r="K871" s="38"/>
      <c r="L871" s="38"/>
      <c r="M871" s="38"/>
      <c r="N871" s="38"/>
      <c r="O871" s="38"/>
      <c r="P871" s="38"/>
      <c r="Q871" s="38"/>
      <c r="R871" s="38"/>
      <c r="S871" s="38"/>
      <c r="T871" s="133"/>
      <c r="U871" s="39">
        <v>2160.5407750929367</v>
      </c>
      <c r="V871" s="2">
        <v>30</v>
      </c>
      <c r="W871" s="2">
        <v>30</v>
      </c>
      <c r="X871" s="2">
        <v>750</v>
      </c>
      <c r="Y871" s="196">
        <v>2970.5407750929367</v>
      </c>
      <c r="Z871" s="53"/>
      <c r="AA871" s="38"/>
      <c r="AB871" s="38"/>
      <c r="AC871" s="38"/>
      <c r="AD871" s="38"/>
      <c r="AE871" s="175"/>
      <c r="AF871" s="193"/>
      <c r="AG871" s="138"/>
      <c r="AH871" s="54"/>
      <c r="AI871" s="54"/>
      <c r="AJ871" s="55"/>
      <c r="AK871" s="54"/>
    </row>
    <row r="872" spans="1:37" s="3" customFormat="1" ht="24.95" customHeight="1">
      <c r="A872" s="106"/>
      <c r="B872" s="38"/>
      <c r="C872" s="38"/>
      <c r="D872" s="38"/>
      <c r="E872" s="38"/>
      <c r="F872" s="38" t="s">
        <v>927</v>
      </c>
      <c r="G872" s="38"/>
      <c r="H872" s="38"/>
      <c r="I872" s="38"/>
      <c r="J872" s="38"/>
      <c r="K872" s="38"/>
      <c r="L872" s="38"/>
      <c r="M872" s="38"/>
      <c r="N872" s="38"/>
      <c r="O872" s="38"/>
      <c r="P872" s="38"/>
      <c r="Q872" s="38"/>
      <c r="R872" s="38"/>
      <c r="S872" s="38"/>
      <c r="T872" s="133"/>
      <c r="U872" s="39">
        <v>2304.1134061338289</v>
      </c>
      <c r="V872" s="81">
        <v>160</v>
      </c>
      <c r="W872" s="81">
        <v>160</v>
      </c>
      <c r="X872" s="81">
        <v>3750</v>
      </c>
      <c r="Y872" s="196">
        <v>6374.1134061338289</v>
      </c>
      <c r="Z872" s="53"/>
      <c r="AA872" s="38"/>
      <c r="AB872" s="38"/>
      <c r="AC872" s="38"/>
      <c r="AD872" s="38"/>
      <c r="AE872" s="175"/>
      <c r="AF872" s="193"/>
      <c r="AG872" s="138"/>
      <c r="AH872" s="54"/>
      <c r="AI872" s="54"/>
      <c r="AJ872" s="55"/>
      <c r="AK872" s="54"/>
    </row>
    <row r="873" spans="1:37" s="3" customFormat="1" ht="24.95" customHeight="1">
      <c r="A873" s="106"/>
      <c r="B873" s="38"/>
      <c r="C873" s="38"/>
      <c r="D873" s="38"/>
      <c r="E873" s="38"/>
      <c r="F873" s="38" t="s">
        <v>928</v>
      </c>
      <c r="G873" s="38"/>
      <c r="H873" s="38"/>
      <c r="I873" s="38"/>
      <c r="J873" s="38"/>
      <c r="K873" s="38"/>
      <c r="L873" s="38"/>
      <c r="M873" s="38"/>
      <c r="N873" s="38"/>
      <c r="O873" s="38"/>
      <c r="P873" s="38"/>
      <c r="Q873" s="38"/>
      <c r="R873" s="38"/>
      <c r="S873" s="38"/>
      <c r="T873" s="133"/>
      <c r="U873" s="39">
        <v>1547.4516217472117</v>
      </c>
      <c r="V873" s="2">
        <v>140</v>
      </c>
      <c r="W873" s="2">
        <v>140</v>
      </c>
      <c r="X873" s="2">
        <v>2250</v>
      </c>
      <c r="Y873" s="196">
        <v>4077.4516217472119</v>
      </c>
      <c r="Z873" s="53"/>
      <c r="AA873" s="38"/>
      <c r="AB873" s="38"/>
      <c r="AC873" s="38"/>
      <c r="AD873" s="38"/>
      <c r="AE873" s="175"/>
      <c r="AF873" s="193"/>
      <c r="AG873" s="138"/>
      <c r="AH873" s="54"/>
      <c r="AI873" s="54"/>
      <c r="AJ873" s="55"/>
      <c r="AK873" s="54"/>
    </row>
    <row r="874" spans="1:37" s="3" customFormat="1" ht="24.95" customHeight="1">
      <c r="A874" s="106"/>
      <c r="B874" s="38"/>
      <c r="C874" s="38"/>
      <c r="D874" s="38"/>
      <c r="E874" s="38"/>
      <c r="F874" s="38" t="s">
        <v>929</v>
      </c>
      <c r="G874" s="38"/>
      <c r="H874" s="38"/>
      <c r="I874" s="38"/>
      <c r="J874" s="38"/>
      <c r="K874" s="38"/>
      <c r="L874" s="38"/>
      <c r="M874" s="38"/>
      <c r="N874" s="38"/>
      <c r="O874" s="38"/>
      <c r="P874" s="38"/>
      <c r="Q874" s="38"/>
      <c r="R874" s="38"/>
      <c r="S874" s="38"/>
      <c r="T874" s="133"/>
      <c r="U874" s="39">
        <v>2002.9661319702604</v>
      </c>
      <c r="V874" s="2">
        <v>150</v>
      </c>
      <c r="W874" s="2">
        <v>150</v>
      </c>
      <c r="X874" s="2">
        <v>3750</v>
      </c>
      <c r="Y874" s="196">
        <v>6052.9661319702609</v>
      </c>
      <c r="Z874" s="53"/>
      <c r="AA874" s="38"/>
      <c r="AB874" s="38"/>
      <c r="AC874" s="38"/>
      <c r="AD874" s="38"/>
      <c r="AE874" s="175"/>
      <c r="AF874" s="193"/>
      <c r="AG874" s="138"/>
      <c r="AH874" s="54"/>
      <c r="AI874" s="54"/>
      <c r="AJ874" s="55"/>
      <c r="AK874" s="54"/>
    </row>
    <row r="875" spans="1:37" s="3" customFormat="1" ht="24.95" customHeight="1">
      <c r="A875" s="106"/>
      <c r="B875" s="38"/>
      <c r="C875" s="38"/>
      <c r="D875" s="38"/>
      <c r="E875" s="38"/>
      <c r="F875" s="38" t="s">
        <v>930</v>
      </c>
      <c r="G875" s="38"/>
      <c r="H875" s="38"/>
      <c r="I875" s="38"/>
      <c r="J875" s="38"/>
      <c r="K875" s="38"/>
      <c r="L875" s="38"/>
      <c r="M875" s="38"/>
      <c r="N875" s="38"/>
      <c r="O875" s="38"/>
      <c r="P875" s="38"/>
      <c r="Q875" s="38"/>
      <c r="R875" s="38"/>
      <c r="S875" s="38"/>
      <c r="T875" s="133"/>
      <c r="U875" s="39">
        <v>950.95541821561335</v>
      </c>
      <c r="V875" s="2">
        <v>60</v>
      </c>
      <c r="W875" s="2">
        <v>60</v>
      </c>
      <c r="X875" s="2">
        <v>950</v>
      </c>
      <c r="Y875" s="196">
        <v>2020.9554182156135</v>
      </c>
      <c r="Z875" s="53"/>
      <c r="AA875" s="38"/>
      <c r="AB875" s="38"/>
      <c r="AC875" s="38"/>
      <c r="AD875" s="38"/>
      <c r="AE875" s="175"/>
      <c r="AF875" s="193"/>
      <c r="AG875" s="138"/>
      <c r="AH875" s="54"/>
      <c r="AI875" s="54"/>
      <c r="AJ875" s="55"/>
      <c r="AK875" s="54"/>
    </row>
    <row r="876" spans="1:37" s="3" customFormat="1" ht="24.95" customHeight="1">
      <c r="A876" s="106"/>
      <c r="B876" s="38"/>
      <c r="C876" s="38"/>
      <c r="D876" s="38"/>
      <c r="E876" s="38"/>
      <c r="F876" s="38" t="s">
        <v>931</v>
      </c>
      <c r="G876" s="38"/>
      <c r="H876" s="38"/>
      <c r="I876" s="38"/>
      <c r="J876" s="38"/>
      <c r="K876" s="38"/>
      <c r="L876" s="38"/>
      <c r="M876" s="38"/>
      <c r="N876" s="38"/>
      <c r="O876" s="38"/>
      <c r="P876" s="38"/>
      <c r="Q876" s="38"/>
      <c r="R876" s="38"/>
      <c r="S876" s="38"/>
      <c r="T876" s="133"/>
      <c r="U876" s="39">
        <v>2072.3826301115241</v>
      </c>
      <c r="V876" s="2">
        <v>160</v>
      </c>
      <c r="W876" s="2">
        <v>160</v>
      </c>
      <c r="X876" s="2">
        <v>2250</v>
      </c>
      <c r="Y876" s="196">
        <v>4642.3826301115241</v>
      </c>
      <c r="Z876" s="53"/>
      <c r="AA876" s="38"/>
      <c r="AB876" s="38"/>
      <c r="AC876" s="38"/>
      <c r="AD876" s="38"/>
      <c r="AE876" s="175"/>
      <c r="AF876" s="193"/>
      <c r="AG876" s="138"/>
      <c r="AH876" s="54"/>
      <c r="AI876" s="54"/>
      <c r="AJ876" s="55"/>
      <c r="AK876" s="54"/>
    </row>
    <row r="877" spans="1:37" s="3" customFormat="1" ht="24.95" customHeight="1">
      <c r="A877" s="106"/>
      <c r="B877" s="38"/>
      <c r="C877" s="38"/>
      <c r="D877" s="38"/>
      <c r="E877" s="38"/>
      <c r="F877" s="38" t="s">
        <v>932</v>
      </c>
      <c r="G877" s="38"/>
      <c r="H877" s="38"/>
      <c r="I877" s="38"/>
      <c r="J877" s="38"/>
      <c r="K877" s="38"/>
      <c r="L877" s="38"/>
      <c r="M877" s="38"/>
      <c r="N877" s="38"/>
      <c r="O877" s="38"/>
      <c r="P877" s="38"/>
      <c r="Q877" s="38"/>
      <c r="R877" s="38"/>
      <c r="S877" s="38"/>
      <c r="T877" s="133"/>
      <c r="U877" s="39">
        <v>1558.5940427509295</v>
      </c>
      <c r="V877" s="2">
        <v>110</v>
      </c>
      <c r="W877" s="2">
        <v>110</v>
      </c>
      <c r="X877" s="2">
        <v>1500</v>
      </c>
      <c r="Y877" s="196">
        <v>3278.5940427509295</v>
      </c>
      <c r="Z877" s="53"/>
      <c r="AA877" s="38"/>
      <c r="AB877" s="38"/>
      <c r="AC877" s="38"/>
      <c r="AD877" s="38"/>
      <c r="AE877" s="175"/>
      <c r="AF877" s="193"/>
      <c r="AG877" s="138"/>
      <c r="AH877" s="54"/>
      <c r="AI877" s="54"/>
      <c r="AJ877" s="55"/>
      <c r="AK877" s="54"/>
    </row>
    <row r="878" spans="1:37" s="3" customFormat="1" ht="24.95" customHeight="1">
      <c r="A878" s="106"/>
      <c r="B878" s="38"/>
      <c r="C878" s="38"/>
      <c r="D878" s="38"/>
      <c r="E878" s="38"/>
      <c r="F878" s="38" t="s">
        <v>933</v>
      </c>
      <c r="G878" s="38"/>
      <c r="H878" s="38"/>
      <c r="I878" s="38"/>
      <c r="J878" s="38"/>
      <c r="K878" s="38"/>
      <c r="L878" s="38"/>
      <c r="M878" s="38"/>
      <c r="N878" s="38"/>
      <c r="O878" s="38"/>
      <c r="P878" s="38"/>
      <c r="Q878" s="38"/>
      <c r="R878" s="38"/>
      <c r="S878" s="38"/>
      <c r="T878" s="133"/>
      <c r="U878" s="39">
        <v>2935.015494423792</v>
      </c>
      <c r="V878" s="2">
        <v>190</v>
      </c>
      <c r="W878" s="2">
        <v>190</v>
      </c>
      <c r="X878" s="2">
        <v>3750</v>
      </c>
      <c r="Y878" s="196">
        <v>7065.015494423792</v>
      </c>
      <c r="Z878" s="53"/>
      <c r="AA878" s="38"/>
      <c r="AB878" s="38"/>
      <c r="AC878" s="38"/>
      <c r="AD878" s="38"/>
      <c r="AE878" s="175"/>
      <c r="AF878" s="193"/>
      <c r="AG878" s="138"/>
      <c r="AH878" s="54"/>
      <c r="AI878" s="54"/>
      <c r="AJ878" s="55"/>
      <c r="AK878" s="54"/>
    </row>
    <row r="879" spans="1:37" s="3" customFormat="1" ht="24.95" customHeight="1">
      <c r="A879" s="106"/>
      <c r="B879" s="38"/>
      <c r="C879" s="38"/>
      <c r="D879" s="38"/>
      <c r="E879" s="38"/>
      <c r="F879" s="304" t="s">
        <v>915</v>
      </c>
      <c r="G879" s="246"/>
      <c r="H879" s="246"/>
      <c r="I879" s="246"/>
      <c r="J879" s="246"/>
      <c r="K879" s="246"/>
      <c r="L879" s="246"/>
      <c r="M879" s="246"/>
      <c r="N879" s="246"/>
      <c r="O879" s="246"/>
      <c r="P879" s="246"/>
      <c r="Q879" s="246"/>
      <c r="R879" s="246"/>
      <c r="S879" s="247"/>
      <c r="T879" s="133"/>
      <c r="U879" s="39">
        <f>SUM(U860:U878)</f>
        <v>38742.509859897764</v>
      </c>
      <c r="V879" s="2">
        <f>SUM(V860:V878)</f>
        <v>1910</v>
      </c>
      <c r="W879" s="2">
        <f>SUM(W860:W878)</f>
        <v>1910</v>
      </c>
      <c r="X879" s="2">
        <f>SUM(X860:X878)</f>
        <v>30800</v>
      </c>
      <c r="Y879" s="196">
        <f>SUM(Y860:Y878)</f>
        <v>73362.509859897764</v>
      </c>
      <c r="Z879" s="53"/>
      <c r="AA879" s="38"/>
      <c r="AB879" s="38"/>
      <c r="AC879" s="38"/>
      <c r="AD879" s="38"/>
      <c r="AE879" s="175"/>
      <c r="AF879" s="193"/>
      <c r="AG879" s="138"/>
      <c r="AH879" s="54"/>
      <c r="AI879" s="54"/>
      <c r="AJ879" s="55"/>
      <c r="AK879" s="54"/>
    </row>
    <row r="880" spans="1:37" s="3" customFormat="1" ht="24.95" customHeight="1">
      <c r="A880" s="106"/>
      <c r="B880" s="38"/>
      <c r="C880" s="38"/>
      <c r="D880" s="38"/>
      <c r="E880" s="38"/>
      <c r="F880" s="38" t="s">
        <v>934</v>
      </c>
      <c r="G880" s="38"/>
      <c r="H880" s="38"/>
      <c r="I880" s="38"/>
      <c r="J880" s="38"/>
      <c r="K880" s="38"/>
      <c r="L880" s="38"/>
      <c r="M880" s="38"/>
      <c r="N880" s="38"/>
      <c r="O880" s="38"/>
      <c r="P880" s="38"/>
      <c r="Q880" s="38"/>
      <c r="R880" s="38"/>
      <c r="S880" s="38"/>
      <c r="T880" s="133"/>
      <c r="U880" s="39">
        <v>1652.5140055762081</v>
      </c>
      <c r="V880" s="2">
        <v>110</v>
      </c>
      <c r="W880" s="2">
        <v>110</v>
      </c>
      <c r="X880" s="2">
        <v>2450</v>
      </c>
      <c r="Y880" s="196">
        <v>4322.5140055762076</v>
      </c>
      <c r="Z880" s="53"/>
      <c r="AA880" s="38"/>
      <c r="AB880" s="38"/>
      <c r="AC880" s="38"/>
      <c r="AD880" s="38"/>
      <c r="AE880" s="175"/>
      <c r="AF880" s="193"/>
      <c r="AG880" s="138"/>
      <c r="AH880" s="54"/>
      <c r="AI880" s="54"/>
      <c r="AJ880" s="55"/>
      <c r="AK880" s="54"/>
    </row>
    <row r="881" spans="1:37" s="3" customFormat="1" ht="24.95" customHeight="1">
      <c r="A881" s="106"/>
      <c r="B881" s="38"/>
      <c r="C881" s="38"/>
      <c r="D881" s="38"/>
      <c r="E881" s="38"/>
      <c r="F881" s="38" t="s">
        <v>935</v>
      </c>
      <c r="G881" s="38"/>
      <c r="H881" s="38"/>
      <c r="I881" s="38"/>
      <c r="J881" s="38"/>
      <c r="K881" s="38"/>
      <c r="L881" s="38"/>
      <c r="M881" s="38"/>
      <c r="N881" s="38"/>
      <c r="O881" s="38"/>
      <c r="P881" s="38"/>
      <c r="Q881" s="38"/>
      <c r="R881" s="38"/>
      <c r="S881" s="38"/>
      <c r="T881" s="133"/>
      <c r="U881" s="39">
        <v>1961.4973661710039</v>
      </c>
      <c r="V881" s="2">
        <v>120</v>
      </c>
      <c r="W881" s="2">
        <v>120</v>
      </c>
      <c r="X881" s="2">
        <v>2450</v>
      </c>
      <c r="Y881" s="196">
        <v>4651.4973661710037</v>
      </c>
      <c r="Z881" s="53"/>
      <c r="AA881" s="38"/>
      <c r="AB881" s="38"/>
      <c r="AC881" s="38"/>
      <c r="AD881" s="38"/>
      <c r="AE881" s="175"/>
      <c r="AF881" s="193"/>
      <c r="AG881" s="138"/>
      <c r="AH881" s="54"/>
      <c r="AI881" s="54"/>
      <c r="AJ881" s="55"/>
      <c r="AK881" s="54"/>
    </row>
    <row r="882" spans="1:37" s="3" customFormat="1" ht="24.95" customHeight="1">
      <c r="A882" s="106"/>
      <c r="B882" s="38"/>
      <c r="C882" s="38"/>
      <c r="D882" s="38"/>
      <c r="E882" s="38"/>
      <c r="F882" s="38" t="s">
        <v>936</v>
      </c>
      <c r="G882" s="38"/>
      <c r="H882" s="38"/>
      <c r="I882" s="38"/>
      <c r="J882" s="38"/>
      <c r="K882" s="38"/>
      <c r="L882" s="38"/>
      <c r="M882" s="38"/>
      <c r="N882" s="38"/>
      <c r="O882" s="38"/>
      <c r="P882" s="38"/>
      <c r="Q882" s="38"/>
      <c r="R882" s="38"/>
      <c r="S882" s="38"/>
      <c r="T882" s="133"/>
      <c r="U882" s="39">
        <v>1452.7523643122674</v>
      </c>
      <c r="V882" s="2">
        <v>110</v>
      </c>
      <c r="W882" s="2">
        <v>110</v>
      </c>
      <c r="X882" s="2">
        <v>3750</v>
      </c>
      <c r="Y882" s="196">
        <v>5422.7523643122677</v>
      </c>
      <c r="Z882" s="53"/>
      <c r="AA882" s="38"/>
      <c r="AB882" s="38"/>
      <c r="AC882" s="38"/>
      <c r="AD882" s="38"/>
      <c r="AE882" s="175"/>
      <c r="AF882" s="193"/>
      <c r="AG882" s="138"/>
      <c r="AH882" s="54"/>
      <c r="AI882" s="54"/>
      <c r="AJ882" s="55"/>
      <c r="AK882" s="54"/>
    </row>
    <row r="883" spans="1:37" s="3" customFormat="1" ht="24.95" customHeight="1">
      <c r="A883" s="106"/>
      <c r="B883" s="38"/>
      <c r="C883" s="38"/>
      <c r="D883" s="38"/>
      <c r="E883" s="38"/>
      <c r="F883" s="38" t="s">
        <v>937</v>
      </c>
      <c r="G883" s="38"/>
      <c r="H883" s="38"/>
      <c r="I883" s="38"/>
      <c r="J883" s="38"/>
      <c r="K883" s="38"/>
      <c r="L883" s="38"/>
      <c r="M883" s="38"/>
      <c r="N883" s="38"/>
      <c r="O883" s="38"/>
      <c r="P883" s="38"/>
      <c r="Q883" s="38"/>
      <c r="R883" s="38"/>
      <c r="S883" s="38"/>
      <c r="T883" s="133"/>
      <c r="U883" s="39">
        <v>1910.7810460037176</v>
      </c>
      <c r="V883" s="2">
        <v>150</v>
      </c>
      <c r="W883" s="2">
        <v>150</v>
      </c>
      <c r="X883" s="2">
        <v>3750</v>
      </c>
      <c r="Y883" s="196">
        <v>5960.7810460037181</v>
      </c>
      <c r="Z883" s="53"/>
      <c r="AA883" s="38"/>
      <c r="AB883" s="38"/>
      <c r="AC883" s="38"/>
      <c r="AD883" s="38"/>
      <c r="AE883" s="175"/>
      <c r="AF883" s="193"/>
      <c r="AG883" s="138"/>
      <c r="AH883" s="54"/>
      <c r="AI883" s="54"/>
      <c r="AJ883" s="55"/>
      <c r="AK883" s="54"/>
    </row>
    <row r="884" spans="1:37" s="3" customFormat="1" ht="24.95" customHeight="1">
      <c r="A884" s="106"/>
      <c r="B884" s="38"/>
      <c r="C884" s="38"/>
      <c r="D884" s="38"/>
      <c r="E884" s="38"/>
      <c r="F884" s="38" t="s">
        <v>938</v>
      </c>
      <c r="G884" s="38"/>
      <c r="H884" s="38"/>
      <c r="I884" s="38"/>
      <c r="J884" s="38"/>
      <c r="K884" s="38"/>
      <c r="L884" s="38"/>
      <c r="M884" s="38"/>
      <c r="N884" s="38"/>
      <c r="O884" s="38"/>
      <c r="P884" s="38"/>
      <c r="Q884" s="38"/>
      <c r="R884" s="38"/>
      <c r="S884" s="38"/>
      <c r="T884" s="133"/>
      <c r="U884" s="39">
        <v>2100.1025534386617</v>
      </c>
      <c r="V884" s="2">
        <v>120</v>
      </c>
      <c r="W884" s="2">
        <v>120</v>
      </c>
      <c r="X884" s="2">
        <v>3750</v>
      </c>
      <c r="Y884" s="196">
        <v>6090.1025534386617</v>
      </c>
      <c r="Z884" s="53"/>
      <c r="AA884" s="38"/>
      <c r="AB884" s="38"/>
      <c r="AC884" s="38"/>
      <c r="AD884" s="38"/>
      <c r="AE884" s="175"/>
      <c r="AF884" s="193"/>
      <c r="AG884" s="138"/>
      <c r="AH884" s="54"/>
      <c r="AI884" s="54"/>
      <c r="AJ884" s="55"/>
      <c r="AK884" s="54"/>
    </row>
    <row r="885" spans="1:37" s="3" customFormat="1" ht="24.95" customHeight="1">
      <c r="A885" s="106"/>
      <c r="B885" s="38"/>
      <c r="C885" s="38"/>
      <c r="D885" s="38"/>
      <c r="E885" s="38"/>
      <c r="F885" s="38" t="s">
        <v>939</v>
      </c>
      <c r="G885" s="38"/>
      <c r="H885" s="38"/>
      <c r="I885" s="38"/>
      <c r="J885" s="38"/>
      <c r="K885" s="38"/>
      <c r="L885" s="38"/>
      <c r="M885" s="38"/>
      <c r="N885" s="38"/>
      <c r="O885" s="38"/>
      <c r="P885" s="38"/>
      <c r="Q885" s="38"/>
      <c r="R885" s="38"/>
      <c r="S885" s="38"/>
      <c r="T885" s="133"/>
      <c r="U885" s="39">
        <v>3112.6192500000006</v>
      </c>
      <c r="V885" s="2">
        <v>160</v>
      </c>
      <c r="W885" s="2">
        <v>160</v>
      </c>
      <c r="X885" s="2">
        <v>3000</v>
      </c>
      <c r="Y885" s="196">
        <v>6432.6192500000006</v>
      </c>
      <c r="Z885" s="53"/>
      <c r="AA885" s="38"/>
      <c r="AB885" s="38"/>
      <c r="AC885" s="38"/>
      <c r="AD885" s="38"/>
      <c r="AE885" s="175"/>
      <c r="AF885" s="193"/>
      <c r="AG885" s="138"/>
      <c r="AH885" s="54"/>
      <c r="AI885" s="54"/>
      <c r="AJ885" s="55"/>
      <c r="AK885" s="54"/>
    </row>
    <row r="886" spans="1:37" s="3" customFormat="1" ht="24.95" customHeight="1">
      <c r="A886" s="106"/>
      <c r="B886" s="38"/>
      <c r="C886" s="38"/>
      <c r="D886" s="38"/>
      <c r="E886" s="38"/>
      <c r="F886" s="38" t="s">
        <v>940</v>
      </c>
      <c r="G886" s="38"/>
      <c r="H886" s="38"/>
      <c r="I886" s="38"/>
      <c r="J886" s="38"/>
      <c r="K886" s="38"/>
      <c r="L886" s="38"/>
      <c r="M886" s="38"/>
      <c r="N886" s="38"/>
      <c r="O886" s="38"/>
      <c r="P886" s="38"/>
      <c r="Q886" s="38"/>
      <c r="R886" s="38"/>
      <c r="S886" s="38"/>
      <c r="T886" s="133"/>
      <c r="U886" s="39">
        <v>2962.0115938661711</v>
      </c>
      <c r="V886" s="81">
        <v>150</v>
      </c>
      <c r="W886" s="81">
        <v>150</v>
      </c>
      <c r="X886" s="81">
        <v>3750</v>
      </c>
      <c r="Y886" s="196">
        <v>7012.0115938661711</v>
      </c>
      <c r="Z886" s="53"/>
      <c r="AA886" s="38"/>
      <c r="AB886" s="38"/>
      <c r="AC886" s="38"/>
      <c r="AD886" s="38"/>
      <c r="AE886" s="175"/>
      <c r="AF886" s="193"/>
      <c r="AG886" s="138"/>
      <c r="AH886" s="54"/>
      <c r="AI886" s="54"/>
      <c r="AJ886" s="55"/>
      <c r="AK886" s="54"/>
    </row>
    <row r="887" spans="1:37" s="3" customFormat="1" ht="24.95" customHeight="1">
      <c r="A887" s="106"/>
      <c r="B887" s="38"/>
      <c r="C887" s="38"/>
      <c r="D887" s="38"/>
      <c r="E887" s="38"/>
      <c r="F887" s="38" t="s">
        <v>941</v>
      </c>
      <c r="G887" s="38"/>
      <c r="H887" s="38"/>
      <c r="I887" s="38"/>
      <c r="J887" s="38"/>
      <c r="K887" s="38"/>
      <c r="L887" s="38"/>
      <c r="M887" s="38"/>
      <c r="N887" s="38"/>
      <c r="O887" s="38"/>
      <c r="P887" s="38"/>
      <c r="Q887" s="38"/>
      <c r="R887" s="38"/>
      <c r="S887" s="38"/>
      <c r="T887" s="133"/>
      <c r="U887" s="39">
        <v>3306.7991905204462</v>
      </c>
      <c r="V887" s="81">
        <v>180</v>
      </c>
      <c r="W887" s="81">
        <v>180</v>
      </c>
      <c r="X887" s="81">
        <v>3750</v>
      </c>
      <c r="Y887" s="196">
        <v>7416.7991905204462</v>
      </c>
      <c r="Z887" s="53"/>
      <c r="AA887" s="38"/>
      <c r="AB887" s="38"/>
      <c r="AC887" s="38"/>
      <c r="AD887" s="38"/>
      <c r="AE887" s="175"/>
      <c r="AF887" s="193"/>
      <c r="AG887" s="138"/>
      <c r="AH887" s="54"/>
      <c r="AI887" s="54"/>
      <c r="AJ887" s="55"/>
      <c r="AK887" s="54"/>
    </row>
    <row r="888" spans="1:37" s="3" customFormat="1" ht="24.95" customHeight="1">
      <c r="A888" s="106"/>
      <c r="B888" s="38"/>
      <c r="C888" s="38"/>
      <c r="D888" s="38"/>
      <c r="E888" s="38"/>
      <c r="F888" s="38" t="s">
        <v>942</v>
      </c>
      <c r="G888" s="38"/>
      <c r="H888" s="38"/>
      <c r="I888" s="38"/>
      <c r="J888" s="38"/>
      <c r="K888" s="38"/>
      <c r="L888" s="38"/>
      <c r="M888" s="38"/>
      <c r="N888" s="38"/>
      <c r="O888" s="38"/>
      <c r="P888" s="38"/>
      <c r="Q888" s="38"/>
      <c r="R888" s="38"/>
      <c r="S888" s="38"/>
      <c r="T888" s="133"/>
      <c r="U888" s="39">
        <v>2529.7599814126388</v>
      </c>
      <c r="V888" s="2">
        <v>160</v>
      </c>
      <c r="W888" s="2">
        <v>160</v>
      </c>
      <c r="X888" s="2">
        <v>3950</v>
      </c>
      <c r="Y888" s="196">
        <v>6799.7599814126388</v>
      </c>
      <c r="Z888" s="53"/>
      <c r="AA888" s="38"/>
      <c r="AB888" s="38"/>
      <c r="AC888" s="38"/>
      <c r="AD888" s="38"/>
      <c r="AE888" s="175"/>
      <c r="AF888" s="193"/>
      <c r="AG888" s="138"/>
      <c r="AH888" s="54"/>
      <c r="AI888" s="54"/>
      <c r="AJ888" s="55"/>
      <c r="AK888" s="54"/>
    </row>
    <row r="889" spans="1:37" s="3" customFormat="1" ht="24.95" customHeight="1">
      <c r="A889" s="106"/>
      <c r="B889" s="38"/>
      <c r="C889" s="38"/>
      <c r="D889" s="38"/>
      <c r="E889" s="38"/>
      <c r="F889" s="38" t="s">
        <v>943</v>
      </c>
      <c r="G889" s="38"/>
      <c r="H889" s="38"/>
      <c r="I889" s="38"/>
      <c r="J889" s="38"/>
      <c r="K889" s="38"/>
      <c r="L889" s="38"/>
      <c r="M889" s="38"/>
      <c r="N889" s="38"/>
      <c r="O889" s="38"/>
      <c r="P889" s="38"/>
      <c r="Q889" s="38"/>
      <c r="R889" s="38"/>
      <c r="S889" s="38"/>
      <c r="T889" s="133"/>
      <c r="U889" s="39">
        <v>1371.2334925650557</v>
      </c>
      <c r="V889" s="2">
        <v>100</v>
      </c>
      <c r="W889" s="2">
        <v>100</v>
      </c>
      <c r="X889" s="2">
        <v>2250</v>
      </c>
      <c r="Y889" s="196">
        <v>3821.2334925650557</v>
      </c>
      <c r="Z889" s="53"/>
      <c r="AA889" s="38"/>
      <c r="AB889" s="38"/>
      <c r="AC889" s="38"/>
      <c r="AD889" s="38"/>
      <c r="AE889" s="175"/>
      <c r="AF889" s="193"/>
      <c r="AG889" s="138"/>
      <c r="AH889" s="54"/>
      <c r="AI889" s="54"/>
      <c r="AJ889" s="55"/>
      <c r="AK889" s="54"/>
    </row>
    <row r="890" spans="1:37" s="3" customFormat="1" ht="24.95" customHeight="1">
      <c r="A890" s="106"/>
      <c r="B890" s="38"/>
      <c r="C890" s="38"/>
      <c r="D890" s="38"/>
      <c r="E890" s="38"/>
      <c r="F890" s="38" t="s">
        <v>944</v>
      </c>
      <c r="G890" s="38"/>
      <c r="H890" s="38"/>
      <c r="I890" s="38"/>
      <c r="J890" s="38"/>
      <c r="K890" s="38"/>
      <c r="L890" s="38"/>
      <c r="M890" s="38"/>
      <c r="N890" s="38"/>
      <c r="O890" s="38"/>
      <c r="P890" s="38"/>
      <c r="Q890" s="38"/>
      <c r="R890" s="38"/>
      <c r="S890" s="38"/>
      <c r="T890" s="133"/>
      <c r="U890" s="39">
        <v>1996.2910622676579</v>
      </c>
      <c r="V890" s="2">
        <v>110</v>
      </c>
      <c r="W890" s="2">
        <v>110</v>
      </c>
      <c r="X890" s="2">
        <v>3000</v>
      </c>
      <c r="Y890" s="196">
        <v>5216.2910622676582</v>
      </c>
      <c r="Z890" s="53"/>
      <c r="AA890" s="38"/>
      <c r="AB890" s="38"/>
      <c r="AC890" s="38"/>
      <c r="AD890" s="38"/>
      <c r="AE890" s="175"/>
      <c r="AF890" s="193"/>
      <c r="AG890" s="138"/>
      <c r="AH890" s="54"/>
      <c r="AI890" s="54"/>
      <c r="AJ890" s="55"/>
      <c r="AK890" s="54"/>
    </row>
    <row r="891" spans="1:37" s="3" customFormat="1" ht="24.95" customHeight="1">
      <c r="A891" s="106"/>
      <c r="B891" s="38"/>
      <c r="C891" s="38"/>
      <c r="D891" s="38"/>
      <c r="E891" s="38"/>
      <c r="F891" s="38" t="s">
        <v>945</v>
      </c>
      <c r="G891" s="38"/>
      <c r="H891" s="38"/>
      <c r="I891" s="38"/>
      <c r="J891" s="38"/>
      <c r="K891" s="38"/>
      <c r="L891" s="38"/>
      <c r="M891" s="38"/>
      <c r="N891" s="38"/>
      <c r="O891" s="38"/>
      <c r="P891" s="38"/>
      <c r="Q891" s="38"/>
      <c r="R891" s="38"/>
      <c r="S891" s="38"/>
      <c r="T891" s="133"/>
      <c r="U891" s="39">
        <v>1335.7923680297399</v>
      </c>
      <c r="V891" s="2">
        <v>100</v>
      </c>
      <c r="W891" s="2">
        <v>100</v>
      </c>
      <c r="X891" s="2">
        <v>3000</v>
      </c>
      <c r="Y891" s="196">
        <v>4535.7923680297399</v>
      </c>
      <c r="Z891" s="53"/>
      <c r="AA891" s="38"/>
      <c r="AB891" s="38"/>
      <c r="AC891" s="38"/>
      <c r="AD891" s="38"/>
      <c r="AE891" s="175"/>
      <c r="AF891" s="193"/>
      <c r="AG891" s="138"/>
      <c r="AH891" s="54"/>
      <c r="AI891" s="54"/>
      <c r="AJ891" s="55"/>
      <c r="AK891" s="54"/>
    </row>
    <row r="892" spans="1:37" s="3" customFormat="1" ht="24.95" customHeight="1">
      <c r="A892" s="106"/>
      <c r="B892" s="38"/>
      <c r="C892" s="38"/>
      <c r="D892" s="38"/>
      <c r="E892" s="38"/>
      <c r="F892" s="38" t="s">
        <v>946</v>
      </c>
      <c r="G892" s="38"/>
      <c r="H892" s="38"/>
      <c r="I892" s="38"/>
      <c r="J892" s="38"/>
      <c r="K892" s="38"/>
      <c r="L892" s="38"/>
      <c r="M892" s="38"/>
      <c r="N892" s="38"/>
      <c r="O892" s="38"/>
      <c r="P892" s="38"/>
      <c r="Q892" s="38"/>
      <c r="R892" s="38"/>
      <c r="S892" s="38"/>
      <c r="T892" s="133"/>
      <c r="U892" s="39">
        <v>3465.0358034386622</v>
      </c>
      <c r="V892" s="2">
        <v>140</v>
      </c>
      <c r="W892" s="2">
        <v>140</v>
      </c>
      <c r="X892" s="2">
        <v>2450</v>
      </c>
      <c r="Y892" s="196">
        <v>6195.0358034386627</v>
      </c>
      <c r="Z892" s="53"/>
      <c r="AA892" s="38"/>
      <c r="AB892" s="38"/>
      <c r="AC892" s="38"/>
      <c r="AD892" s="38"/>
      <c r="AE892" s="175"/>
      <c r="AF892" s="193"/>
      <c r="AG892" s="138"/>
      <c r="AH892" s="54"/>
      <c r="AI892" s="54"/>
      <c r="AJ892" s="55"/>
      <c r="AK892" s="54"/>
    </row>
    <row r="893" spans="1:37" s="3" customFormat="1" ht="24.95" customHeight="1">
      <c r="A893" s="106"/>
      <c r="B893" s="38"/>
      <c r="C893" s="38"/>
      <c r="D893" s="38"/>
      <c r="E893" s="38"/>
      <c r="F893" s="38" t="s">
        <v>947</v>
      </c>
      <c r="G893" s="38"/>
      <c r="H893" s="38"/>
      <c r="I893" s="38"/>
      <c r="J893" s="38"/>
      <c r="K893" s="38"/>
      <c r="L893" s="38"/>
      <c r="M893" s="38"/>
      <c r="N893" s="38"/>
      <c r="O893" s="38"/>
      <c r="P893" s="38"/>
      <c r="Q893" s="38"/>
      <c r="R893" s="38"/>
      <c r="S893" s="38"/>
      <c r="T893" s="133"/>
      <c r="U893" s="39">
        <v>1906.1186821561337</v>
      </c>
      <c r="V893" s="2">
        <v>130</v>
      </c>
      <c r="W893" s="2">
        <v>130</v>
      </c>
      <c r="X893" s="2">
        <v>2450</v>
      </c>
      <c r="Y893" s="196">
        <v>4616.1186821561332</v>
      </c>
      <c r="Z893" s="53"/>
      <c r="AA893" s="38"/>
      <c r="AB893" s="38"/>
      <c r="AC893" s="38"/>
      <c r="AD893" s="38"/>
      <c r="AE893" s="175"/>
      <c r="AF893" s="193"/>
      <c r="AG893" s="138"/>
      <c r="AH893" s="54"/>
      <c r="AI893" s="54"/>
      <c r="AJ893" s="55"/>
      <c r="AK893" s="54"/>
    </row>
    <row r="894" spans="1:37" s="3" customFormat="1" ht="24.95" customHeight="1">
      <c r="A894" s="106"/>
      <c r="B894" s="38"/>
      <c r="C894" s="38"/>
      <c r="D894" s="38"/>
      <c r="E894" s="38"/>
      <c r="F894" s="38" t="s">
        <v>948</v>
      </c>
      <c r="G894" s="38"/>
      <c r="H894" s="38"/>
      <c r="I894" s="38"/>
      <c r="J894" s="38"/>
      <c r="K894" s="38"/>
      <c r="L894" s="38"/>
      <c r="M894" s="38"/>
      <c r="N894" s="38"/>
      <c r="O894" s="38"/>
      <c r="P894" s="38"/>
      <c r="Q894" s="38"/>
      <c r="R894" s="38"/>
      <c r="S894" s="38"/>
      <c r="T894" s="133"/>
      <c r="U894" s="39">
        <v>1586.3888475836429</v>
      </c>
      <c r="V894" s="2">
        <v>110</v>
      </c>
      <c r="W894" s="2">
        <v>110</v>
      </c>
      <c r="X894" s="2">
        <v>3000</v>
      </c>
      <c r="Y894" s="196">
        <v>4806.3888475836429</v>
      </c>
      <c r="Z894" s="53"/>
      <c r="AA894" s="38"/>
      <c r="AB894" s="38"/>
      <c r="AC894" s="38"/>
      <c r="AD894" s="38"/>
      <c r="AE894" s="175"/>
      <c r="AF894" s="193"/>
      <c r="AG894" s="138"/>
      <c r="AH894" s="54"/>
      <c r="AI894" s="54"/>
      <c r="AJ894" s="55"/>
      <c r="AK894" s="54"/>
    </row>
    <row r="895" spans="1:37" s="3" customFormat="1" ht="24.95" customHeight="1">
      <c r="A895" s="106"/>
      <c r="B895" s="38"/>
      <c r="C895" s="38"/>
      <c r="D895" s="38"/>
      <c r="E895" s="38"/>
      <c r="F895" s="38" t="s">
        <v>949</v>
      </c>
      <c r="G895" s="38"/>
      <c r="H895" s="38"/>
      <c r="I895" s="38"/>
      <c r="J895" s="38"/>
      <c r="K895" s="38"/>
      <c r="L895" s="38"/>
      <c r="M895" s="38"/>
      <c r="N895" s="38"/>
      <c r="O895" s="38"/>
      <c r="P895" s="38"/>
      <c r="Q895" s="38"/>
      <c r="R895" s="38"/>
      <c r="S895" s="38"/>
      <c r="T895" s="133"/>
      <c r="U895" s="39">
        <v>2475.2070780669142</v>
      </c>
      <c r="V895" s="2">
        <v>150</v>
      </c>
      <c r="W895" s="2">
        <v>150</v>
      </c>
      <c r="X895" s="2">
        <v>3200</v>
      </c>
      <c r="Y895" s="196">
        <v>5975.2070780669146</v>
      </c>
      <c r="Z895" s="53"/>
      <c r="AA895" s="38"/>
      <c r="AB895" s="38"/>
      <c r="AC895" s="38"/>
      <c r="AD895" s="38"/>
      <c r="AE895" s="175"/>
      <c r="AF895" s="193"/>
      <c r="AG895" s="138"/>
      <c r="AH895" s="54"/>
      <c r="AI895" s="54"/>
      <c r="AJ895" s="55"/>
      <c r="AK895" s="54"/>
    </row>
    <row r="896" spans="1:37" s="3" customFormat="1" ht="24.95" customHeight="1">
      <c r="A896" s="106"/>
      <c r="B896" s="38"/>
      <c r="C896" s="38"/>
      <c r="D896" s="38"/>
      <c r="E896" s="38"/>
      <c r="F896" s="38" t="s">
        <v>950</v>
      </c>
      <c r="G896" s="38"/>
      <c r="H896" s="38"/>
      <c r="I896" s="38"/>
      <c r="J896" s="38"/>
      <c r="K896" s="38"/>
      <c r="L896" s="38"/>
      <c r="M896" s="38"/>
      <c r="N896" s="38"/>
      <c r="O896" s="38"/>
      <c r="P896" s="38"/>
      <c r="Q896" s="38"/>
      <c r="R896" s="38"/>
      <c r="S896" s="38"/>
      <c r="T896" s="133"/>
      <c r="U896" s="39">
        <v>1765.7316775092938</v>
      </c>
      <c r="V896" s="2">
        <v>100</v>
      </c>
      <c r="W896" s="2">
        <v>100</v>
      </c>
      <c r="X896" s="2">
        <v>5250</v>
      </c>
      <c r="Y896" s="196">
        <v>7215.7316775092941</v>
      </c>
      <c r="Z896" s="53"/>
      <c r="AA896" s="38"/>
      <c r="AB896" s="38"/>
      <c r="AC896" s="38"/>
      <c r="AD896" s="38"/>
      <c r="AE896" s="175"/>
      <c r="AF896" s="193"/>
      <c r="AG896" s="138"/>
      <c r="AH896" s="54"/>
      <c r="AI896" s="54"/>
      <c r="AJ896" s="55"/>
      <c r="AK896" s="54"/>
    </row>
    <row r="897" spans="1:37" s="3" customFormat="1" ht="24.95" customHeight="1">
      <c r="A897" s="106"/>
      <c r="B897" s="38"/>
      <c r="C897" s="38"/>
      <c r="D897" s="38"/>
      <c r="E897" s="38"/>
      <c r="F897" s="38" t="s">
        <v>951</v>
      </c>
      <c r="G897" s="38"/>
      <c r="H897" s="38"/>
      <c r="I897" s="38"/>
      <c r="J897" s="38"/>
      <c r="K897" s="38"/>
      <c r="L897" s="38"/>
      <c r="M897" s="38"/>
      <c r="N897" s="38"/>
      <c r="O897" s="38"/>
      <c r="P897" s="38"/>
      <c r="Q897" s="38"/>
      <c r="R897" s="38"/>
      <c r="S897" s="38"/>
      <c r="T897" s="133"/>
      <c r="U897" s="39">
        <v>2166.0382764869883</v>
      </c>
      <c r="V897" s="2">
        <v>130</v>
      </c>
      <c r="W897" s="2">
        <v>130</v>
      </c>
      <c r="X897" s="2">
        <v>3950</v>
      </c>
      <c r="Y897" s="196">
        <v>6376.0382764869883</v>
      </c>
      <c r="Z897" s="53"/>
      <c r="AA897" s="38"/>
      <c r="AB897" s="38"/>
      <c r="AC897" s="38"/>
      <c r="AD897" s="38"/>
      <c r="AE897" s="175"/>
      <c r="AF897" s="193"/>
      <c r="AG897" s="138"/>
      <c r="AH897" s="54"/>
      <c r="AI897" s="54"/>
      <c r="AJ897" s="55"/>
      <c r="AK897" s="54"/>
    </row>
    <row r="898" spans="1:37" s="3" customFormat="1" ht="24.95" customHeight="1">
      <c r="A898" s="106"/>
      <c r="B898" s="38"/>
      <c r="C898" s="38"/>
      <c r="D898" s="38"/>
      <c r="E898" s="38"/>
      <c r="F898" s="38" t="s">
        <v>952</v>
      </c>
      <c r="G898" s="38"/>
      <c r="H898" s="38"/>
      <c r="I898" s="38"/>
      <c r="J898" s="38"/>
      <c r="K898" s="38"/>
      <c r="L898" s="38"/>
      <c r="M898" s="38"/>
      <c r="N898" s="38"/>
      <c r="O898" s="38"/>
      <c r="P898" s="38"/>
      <c r="Q898" s="38"/>
      <c r="R898" s="38"/>
      <c r="S898" s="38"/>
      <c r="T898" s="133"/>
      <c r="U898" s="39">
        <v>1909.3557504646842</v>
      </c>
      <c r="V898" s="2">
        <v>130</v>
      </c>
      <c r="W898" s="2">
        <v>130</v>
      </c>
      <c r="X898" s="2">
        <v>2250</v>
      </c>
      <c r="Y898" s="196">
        <v>4419.3557504646842</v>
      </c>
      <c r="Z898" s="53"/>
      <c r="AA898" s="38"/>
      <c r="AB898" s="38"/>
      <c r="AC898" s="38"/>
      <c r="AD898" s="38"/>
      <c r="AE898" s="175"/>
      <c r="AF898" s="193"/>
      <c r="AG898" s="138"/>
      <c r="AH898" s="54"/>
      <c r="AI898" s="54"/>
      <c r="AJ898" s="55"/>
      <c r="AK898" s="54"/>
    </row>
    <row r="899" spans="1:37" s="3" customFormat="1" ht="24.95" customHeight="1">
      <c r="A899" s="106"/>
      <c r="B899" s="38"/>
      <c r="C899" s="38"/>
      <c r="D899" s="38"/>
      <c r="E899" s="38"/>
      <c r="F899" s="304" t="s">
        <v>915</v>
      </c>
      <c r="G899" s="246"/>
      <c r="H899" s="246"/>
      <c r="I899" s="246"/>
      <c r="J899" s="246"/>
      <c r="K899" s="246"/>
      <c r="L899" s="246"/>
      <c r="M899" s="246"/>
      <c r="N899" s="246"/>
      <c r="O899" s="246"/>
      <c r="P899" s="246"/>
      <c r="Q899" s="246"/>
      <c r="R899" s="246"/>
      <c r="S899" s="247"/>
      <c r="T899" s="133"/>
      <c r="U899" s="39">
        <f>SUM(U880:U898)</f>
        <v>40966.030389869884</v>
      </c>
      <c r="V899" s="2">
        <f>SUM(V880:V898)</f>
        <v>2460</v>
      </c>
      <c r="W899" s="2">
        <f>SUM(W880:W898)</f>
        <v>2460</v>
      </c>
      <c r="X899" s="2">
        <f>SUM(X880:X898)</f>
        <v>61400</v>
      </c>
      <c r="Y899" s="196">
        <f>SUM(Y880:Y898)</f>
        <v>107286.03038986988</v>
      </c>
      <c r="Z899" s="53"/>
      <c r="AA899" s="38"/>
      <c r="AB899" s="38"/>
      <c r="AC899" s="38"/>
      <c r="AD899" s="38"/>
      <c r="AE899" s="175"/>
      <c r="AF899" s="193"/>
      <c r="AG899" s="138"/>
      <c r="AH899" s="54"/>
      <c r="AI899" s="54"/>
      <c r="AJ899" s="55"/>
      <c r="AK899" s="54"/>
    </row>
    <row r="900" spans="1:37" s="3" customFormat="1" ht="24.95" customHeight="1">
      <c r="A900" s="106"/>
      <c r="B900" s="38"/>
      <c r="C900" s="38"/>
      <c r="D900" s="38"/>
      <c r="E900" s="38"/>
      <c r="F900" s="38" t="s">
        <v>953</v>
      </c>
      <c r="G900" s="38"/>
      <c r="H900" s="38"/>
      <c r="I900" s="38"/>
      <c r="J900" s="38"/>
      <c r="K900" s="38"/>
      <c r="L900" s="38"/>
      <c r="M900" s="38"/>
      <c r="N900" s="38"/>
      <c r="O900" s="38"/>
      <c r="P900" s="38"/>
      <c r="Q900" s="38"/>
      <c r="R900" s="38"/>
      <c r="S900" s="38"/>
      <c r="T900" s="133"/>
      <c r="U900" s="39">
        <v>1747.2801970260221</v>
      </c>
      <c r="V900" s="2">
        <v>110</v>
      </c>
      <c r="W900" s="2">
        <v>110</v>
      </c>
      <c r="X900" s="2">
        <v>3000</v>
      </c>
      <c r="Y900" s="196">
        <v>4967.2801970260225</v>
      </c>
      <c r="Z900" s="53"/>
      <c r="AA900" s="38"/>
      <c r="AB900" s="38"/>
      <c r="AC900" s="38"/>
      <c r="AD900" s="38"/>
      <c r="AE900" s="175"/>
      <c r="AF900" s="193"/>
      <c r="AG900" s="138"/>
      <c r="AH900" s="54"/>
      <c r="AI900" s="54"/>
      <c r="AJ900" s="55"/>
      <c r="AK900" s="54"/>
    </row>
    <row r="901" spans="1:37" s="3" customFormat="1" ht="24.95" customHeight="1">
      <c r="A901" s="106"/>
      <c r="B901" s="38"/>
      <c r="C901" s="38"/>
      <c r="D901" s="38"/>
      <c r="E901" s="38"/>
      <c r="F901" s="38" t="s">
        <v>954</v>
      </c>
      <c r="G901" s="38"/>
      <c r="H901" s="38"/>
      <c r="I901" s="38"/>
      <c r="J901" s="38"/>
      <c r="K901" s="38"/>
      <c r="L901" s="38"/>
      <c r="M901" s="38"/>
      <c r="N901" s="38"/>
      <c r="O901" s="38"/>
      <c r="P901" s="38"/>
      <c r="Q901" s="38"/>
      <c r="R901" s="38"/>
      <c r="S901" s="38"/>
      <c r="T901" s="133"/>
      <c r="U901" s="39">
        <v>2650.0820980483277</v>
      </c>
      <c r="V901" s="2">
        <v>130</v>
      </c>
      <c r="W901" s="2">
        <v>130</v>
      </c>
      <c r="X901" s="2">
        <v>3000</v>
      </c>
      <c r="Y901" s="196">
        <v>5910.0820980483277</v>
      </c>
      <c r="Z901" s="53"/>
      <c r="AA901" s="38"/>
      <c r="AB901" s="38"/>
      <c r="AC901" s="38"/>
      <c r="AD901" s="38"/>
      <c r="AE901" s="175"/>
      <c r="AF901" s="193"/>
      <c r="AG901" s="138"/>
      <c r="AH901" s="54"/>
      <c r="AI901" s="54"/>
      <c r="AJ901" s="55"/>
      <c r="AK901" s="54"/>
    </row>
    <row r="902" spans="1:37" s="3" customFormat="1" ht="24.95" customHeight="1">
      <c r="A902" s="106"/>
      <c r="B902" s="38"/>
      <c r="C902" s="38"/>
      <c r="D902" s="38"/>
      <c r="E902" s="38"/>
      <c r="F902" s="38" t="s">
        <v>955</v>
      </c>
      <c r="G902" s="38"/>
      <c r="H902" s="38"/>
      <c r="I902" s="38"/>
      <c r="J902" s="38"/>
      <c r="K902" s="38"/>
      <c r="L902" s="38"/>
      <c r="M902" s="38"/>
      <c r="N902" s="38"/>
      <c r="O902" s="38"/>
      <c r="P902" s="38"/>
      <c r="Q902" s="38"/>
      <c r="R902" s="38"/>
      <c r="S902" s="38"/>
      <c r="T902" s="133"/>
      <c r="U902" s="39">
        <v>2860.9019958178437</v>
      </c>
      <c r="V902" s="2">
        <v>210</v>
      </c>
      <c r="W902" s="2">
        <v>210</v>
      </c>
      <c r="X902" s="2">
        <v>3000</v>
      </c>
      <c r="Y902" s="196">
        <v>6280.9019958178433</v>
      </c>
      <c r="Z902" s="53"/>
      <c r="AA902" s="38"/>
      <c r="AB902" s="38"/>
      <c r="AC902" s="38"/>
      <c r="AD902" s="38"/>
      <c r="AE902" s="175"/>
      <c r="AF902" s="193"/>
      <c r="AG902" s="138"/>
      <c r="AH902" s="54"/>
      <c r="AI902" s="54"/>
      <c r="AJ902" s="55"/>
      <c r="AK902" s="54"/>
    </row>
    <row r="903" spans="1:37" s="3" customFormat="1" ht="24.95" customHeight="1">
      <c r="A903" s="106"/>
      <c r="B903" s="38"/>
      <c r="C903" s="38"/>
      <c r="D903" s="38"/>
      <c r="E903" s="38"/>
      <c r="F903" s="38" t="s">
        <v>956</v>
      </c>
      <c r="G903" s="38"/>
      <c r="H903" s="38"/>
      <c r="I903" s="38"/>
      <c r="J903" s="38"/>
      <c r="K903" s="38"/>
      <c r="L903" s="38"/>
      <c r="M903" s="38"/>
      <c r="N903" s="38"/>
      <c r="O903" s="38"/>
      <c r="P903" s="38"/>
      <c r="Q903" s="38"/>
      <c r="R903" s="38"/>
      <c r="S903" s="38"/>
      <c r="T903" s="133"/>
      <c r="U903" s="39">
        <v>907.95475371747216</v>
      </c>
      <c r="V903" s="2">
        <v>80</v>
      </c>
      <c r="W903" s="2">
        <v>80</v>
      </c>
      <c r="X903" s="2">
        <v>1700</v>
      </c>
      <c r="Y903" s="196">
        <v>2767.9547537174722</v>
      </c>
      <c r="Z903" s="53"/>
      <c r="AA903" s="38"/>
      <c r="AB903" s="38"/>
      <c r="AC903" s="38"/>
      <c r="AD903" s="38"/>
      <c r="AE903" s="175"/>
      <c r="AF903" s="193"/>
      <c r="AG903" s="138"/>
      <c r="AH903" s="54"/>
      <c r="AI903" s="54"/>
      <c r="AJ903" s="55"/>
      <c r="AK903" s="54"/>
    </row>
    <row r="904" spans="1:37" s="3" customFormat="1" ht="24.95" customHeight="1">
      <c r="A904" s="106"/>
      <c r="B904" s="38"/>
      <c r="C904" s="38"/>
      <c r="D904" s="38"/>
      <c r="E904" s="38"/>
      <c r="F904" s="38" t="s">
        <v>957</v>
      </c>
      <c r="G904" s="38"/>
      <c r="H904" s="38"/>
      <c r="I904" s="38"/>
      <c r="J904" s="38"/>
      <c r="K904" s="38"/>
      <c r="L904" s="38"/>
      <c r="M904" s="38"/>
      <c r="N904" s="38"/>
      <c r="O904" s="38"/>
      <c r="P904" s="38"/>
      <c r="Q904" s="38"/>
      <c r="R904" s="38"/>
      <c r="S904" s="38"/>
      <c r="T904" s="133"/>
      <c r="U904" s="39">
        <v>1901.849721189591</v>
      </c>
      <c r="V904" s="2">
        <v>140</v>
      </c>
      <c r="W904" s="2">
        <v>140</v>
      </c>
      <c r="X904" s="2">
        <v>3000</v>
      </c>
      <c r="Y904" s="196">
        <v>5181.849721189591</v>
      </c>
      <c r="Z904" s="53"/>
      <c r="AA904" s="38"/>
      <c r="AB904" s="38"/>
      <c r="AC904" s="38"/>
      <c r="AD904" s="38"/>
      <c r="AE904" s="175"/>
      <c r="AF904" s="193"/>
      <c r="AG904" s="138"/>
      <c r="AH904" s="54"/>
      <c r="AI904" s="54"/>
      <c r="AJ904" s="55"/>
      <c r="AK904" s="54"/>
    </row>
    <row r="905" spans="1:37" s="3" customFormat="1" ht="24.95" customHeight="1">
      <c r="A905" s="106"/>
      <c r="B905" s="38"/>
      <c r="C905" s="38"/>
      <c r="D905" s="38"/>
      <c r="E905" s="38"/>
      <c r="F905" s="38" t="s">
        <v>958</v>
      </c>
      <c r="G905" s="38"/>
      <c r="H905" s="38"/>
      <c r="I905" s="38"/>
      <c r="J905" s="38"/>
      <c r="K905" s="38"/>
      <c r="L905" s="38"/>
      <c r="M905" s="38"/>
      <c r="N905" s="38"/>
      <c r="O905" s="38"/>
      <c r="P905" s="38"/>
      <c r="Q905" s="38"/>
      <c r="R905" s="38"/>
      <c r="S905" s="38"/>
      <c r="T905" s="133"/>
      <c r="U905" s="39">
        <v>685.40513754646827</v>
      </c>
      <c r="V905" s="2">
        <v>60</v>
      </c>
      <c r="W905" s="2">
        <v>60</v>
      </c>
      <c r="X905" s="2">
        <v>2250</v>
      </c>
      <c r="Y905" s="196">
        <v>3055.4051375464683</v>
      </c>
      <c r="Z905" s="53"/>
      <c r="AA905" s="38"/>
      <c r="AB905" s="38"/>
      <c r="AC905" s="38"/>
      <c r="AD905" s="38"/>
      <c r="AE905" s="175"/>
      <c r="AF905" s="193"/>
      <c r="AG905" s="138"/>
      <c r="AH905" s="54"/>
      <c r="AI905" s="54"/>
      <c r="AJ905" s="55"/>
      <c r="AK905" s="54"/>
    </row>
    <row r="906" spans="1:37" s="3" customFormat="1" ht="24.95" customHeight="1">
      <c r="A906" s="106"/>
      <c r="B906" s="38"/>
      <c r="C906" s="38"/>
      <c r="D906" s="38"/>
      <c r="E906" s="38"/>
      <c r="F906" s="38" t="s">
        <v>959</v>
      </c>
      <c r="G906" s="38"/>
      <c r="H906" s="38"/>
      <c r="I906" s="38"/>
      <c r="J906" s="38"/>
      <c r="K906" s="38"/>
      <c r="L906" s="38"/>
      <c r="M906" s="38"/>
      <c r="N906" s="38"/>
      <c r="O906" s="38"/>
      <c r="P906" s="38"/>
      <c r="Q906" s="38"/>
      <c r="R906" s="38"/>
      <c r="S906" s="38"/>
      <c r="T906" s="133"/>
      <c r="U906" s="39">
        <v>489.98776394052049</v>
      </c>
      <c r="V906" s="2">
        <v>50</v>
      </c>
      <c r="W906" s="2">
        <v>50</v>
      </c>
      <c r="X906" s="2">
        <v>950</v>
      </c>
      <c r="Y906" s="196">
        <v>1539.9877639405204</v>
      </c>
      <c r="Z906" s="53"/>
      <c r="AA906" s="38"/>
      <c r="AB906" s="38"/>
      <c r="AC906" s="38"/>
      <c r="AD906" s="38"/>
      <c r="AE906" s="175"/>
      <c r="AF906" s="193"/>
      <c r="AG906" s="138"/>
      <c r="AH906" s="54"/>
      <c r="AI906" s="54"/>
      <c r="AJ906" s="55"/>
      <c r="AK906" s="54"/>
    </row>
    <row r="907" spans="1:37" s="3" customFormat="1" ht="24.95" customHeight="1">
      <c r="A907" s="106"/>
      <c r="B907" s="38"/>
      <c r="C907" s="38"/>
      <c r="D907" s="38"/>
      <c r="E907" s="38"/>
      <c r="F907" s="38" t="s">
        <v>960</v>
      </c>
      <c r="G907" s="38"/>
      <c r="H907" s="38"/>
      <c r="I907" s="38"/>
      <c r="J907" s="38"/>
      <c r="K907" s="38"/>
      <c r="L907" s="38"/>
      <c r="M907" s="38"/>
      <c r="N907" s="38"/>
      <c r="O907" s="38"/>
      <c r="P907" s="38"/>
      <c r="Q907" s="38"/>
      <c r="R907" s="38"/>
      <c r="S907" s="38"/>
      <c r="T907" s="133"/>
      <c r="U907" s="39">
        <v>1653.9486984200742</v>
      </c>
      <c r="V907" s="2">
        <v>100</v>
      </c>
      <c r="W907" s="2">
        <v>100</v>
      </c>
      <c r="X907" s="2">
        <v>1700</v>
      </c>
      <c r="Y907" s="196">
        <v>3553.9486984200739</v>
      </c>
      <c r="Z907" s="53"/>
      <c r="AA907" s="38"/>
      <c r="AB907" s="38"/>
      <c r="AC907" s="38"/>
      <c r="AD907" s="38"/>
      <c r="AE907" s="175"/>
      <c r="AF907" s="193"/>
      <c r="AG907" s="138"/>
      <c r="AH907" s="54"/>
      <c r="AI907" s="54"/>
      <c r="AJ907" s="55"/>
      <c r="AK907" s="54"/>
    </row>
    <row r="908" spans="1:37" s="3" customFormat="1" ht="24.95" customHeight="1">
      <c r="A908" s="106"/>
      <c r="B908" s="38"/>
      <c r="C908" s="38"/>
      <c r="D908" s="38"/>
      <c r="E908" s="38"/>
      <c r="F908" s="38" t="s">
        <v>961</v>
      </c>
      <c r="G908" s="38"/>
      <c r="H908" s="38"/>
      <c r="I908" s="38"/>
      <c r="J908" s="38"/>
      <c r="K908" s="38"/>
      <c r="L908" s="38"/>
      <c r="M908" s="38"/>
      <c r="N908" s="38"/>
      <c r="O908" s="38"/>
      <c r="P908" s="38"/>
      <c r="Q908" s="38"/>
      <c r="R908" s="38"/>
      <c r="S908" s="38"/>
      <c r="T908" s="133"/>
      <c r="U908" s="39">
        <v>638.87936988847582</v>
      </c>
      <c r="V908" s="2">
        <v>60</v>
      </c>
      <c r="W908" s="2">
        <v>60</v>
      </c>
      <c r="X908" s="2">
        <v>0</v>
      </c>
      <c r="Y908" s="196">
        <v>758.87936988847582</v>
      </c>
      <c r="Z908" s="53"/>
      <c r="AA908" s="38"/>
      <c r="AB908" s="38"/>
      <c r="AC908" s="38"/>
      <c r="AD908" s="38"/>
      <c r="AE908" s="175"/>
      <c r="AF908" s="193"/>
      <c r="AG908" s="138"/>
      <c r="AH908" s="54"/>
      <c r="AI908" s="54"/>
      <c r="AJ908" s="55"/>
      <c r="AK908" s="54"/>
    </row>
    <row r="909" spans="1:37" s="3" customFormat="1" ht="24.95" customHeight="1">
      <c r="A909" s="106"/>
      <c r="B909" s="38"/>
      <c r="C909" s="38"/>
      <c r="D909" s="38"/>
      <c r="E909" s="38"/>
      <c r="F909" s="38" t="s">
        <v>962</v>
      </c>
      <c r="G909" s="38"/>
      <c r="H909" s="38"/>
      <c r="I909" s="38"/>
      <c r="J909" s="38"/>
      <c r="K909" s="38"/>
      <c r="L909" s="38"/>
      <c r="M909" s="38"/>
      <c r="N909" s="38"/>
      <c r="O909" s="38"/>
      <c r="P909" s="38"/>
      <c r="Q909" s="38"/>
      <c r="R909" s="38"/>
      <c r="S909" s="38"/>
      <c r="T909" s="133"/>
      <c r="U909" s="39">
        <v>1340.2478643122677</v>
      </c>
      <c r="V909" s="2">
        <v>120</v>
      </c>
      <c r="W909" s="2">
        <v>120</v>
      </c>
      <c r="X909" s="2">
        <v>3750</v>
      </c>
      <c r="Y909" s="196">
        <v>5330.2478643122677</v>
      </c>
      <c r="Z909" s="53"/>
      <c r="AA909" s="38"/>
      <c r="AB909" s="38"/>
      <c r="AC909" s="38"/>
      <c r="AD909" s="38"/>
      <c r="AE909" s="175"/>
      <c r="AF909" s="193"/>
      <c r="AG909" s="138"/>
      <c r="AH909" s="54"/>
      <c r="AI909" s="54"/>
      <c r="AJ909" s="55"/>
      <c r="AK909" s="54"/>
    </row>
    <row r="910" spans="1:37" s="3" customFormat="1" ht="24.95" customHeight="1">
      <c r="A910" s="106"/>
      <c r="B910" s="38"/>
      <c r="C910" s="38"/>
      <c r="D910" s="38"/>
      <c r="E910" s="38"/>
      <c r="F910" s="38" t="s">
        <v>963</v>
      </c>
      <c r="G910" s="38"/>
      <c r="H910" s="38"/>
      <c r="I910" s="38"/>
      <c r="J910" s="38"/>
      <c r="K910" s="38"/>
      <c r="L910" s="38"/>
      <c r="M910" s="38"/>
      <c r="N910" s="38"/>
      <c r="O910" s="38"/>
      <c r="P910" s="38"/>
      <c r="Q910" s="38"/>
      <c r="R910" s="38"/>
      <c r="S910" s="38"/>
      <c r="T910" s="133"/>
      <c r="U910" s="39">
        <v>1738.6507430297397</v>
      </c>
      <c r="V910" s="2">
        <v>150</v>
      </c>
      <c r="W910" s="2">
        <v>150</v>
      </c>
      <c r="X910" s="2">
        <v>3750</v>
      </c>
      <c r="Y910" s="196">
        <v>5788.6507430297397</v>
      </c>
      <c r="Z910" s="53"/>
      <c r="AA910" s="38"/>
      <c r="AB910" s="38"/>
      <c r="AC910" s="38"/>
      <c r="AD910" s="38"/>
      <c r="AE910" s="175"/>
      <c r="AF910" s="193"/>
      <c r="AG910" s="138"/>
      <c r="AH910" s="54"/>
      <c r="AI910" s="54"/>
      <c r="AJ910" s="55"/>
      <c r="AK910" s="54"/>
    </row>
    <row r="911" spans="1:37" s="3" customFormat="1" ht="24.95" customHeight="1">
      <c r="A911" s="106"/>
      <c r="B911" s="38"/>
      <c r="C911" s="38"/>
      <c r="D911" s="38"/>
      <c r="E911" s="38"/>
      <c r="F911" s="38" t="s">
        <v>964</v>
      </c>
      <c r="G911" s="38"/>
      <c r="H911" s="38"/>
      <c r="I911" s="38"/>
      <c r="J911" s="38"/>
      <c r="K911" s="38"/>
      <c r="L911" s="38"/>
      <c r="M911" s="38"/>
      <c r="N911" s="38"/>
      <c r="O911" s="38"/>
      <c r="P911" s="38"/>
      <c r="Q911" s="38"/>
      <c r="R911" s="38"/>
      <c r="S911" s="38"/>
      <c r="T911" s="133"/>
      <c r="U911" s="39">
        <v>2923.0192848513007</v>
      </c>
      <c r="V911" s="2">
        <v>160</v>
      </c>
      <c r="W911" s="2">
        <v>160</v>
      </c>
      <c r="X911" s="2">
        <v>3000</v>
      </c>
      <c r="Y911" s="196">
        <v>6243.0192848513007</v>
      </c>
      <c r="Z911" s="53"/>
      <c r="AA911" s="38"/>
      <c r="AB911" s="38"/>
      <c r="AC911" s="38"/>
      <c r="AD911" s="38"/>
      <c r="AE911" s="175"/>
      <c r="AF911" s="193"/>
      <c r="AG911" s="138"/>
      <c r="AH911" s="54"/>
      <c r="AI911" s="54"/>
      <c r="AJ911" s="55"/>
      <c r="AK911" s="54"/>
    </row>
    <row r="912" spans="1:37" s="3" customFormat="1" ht="24.95" customHeight="1">
      <c r="A912" s="106"/>
      <c r="B912" s="38"/>
      <c r="C912" s="38"/>
      <c r="D912" s="38"/>
      <c r="E912" s="38"/>
      <c r="F912" s="38" t="s">
        <v>965</v>
      </c>
      <c r="G912" s="38"/>
      <c r="H912" s="38"/>
      <c r="I912" s="38"/>
      <c r="J912" s="38"/>
      <c r="K912" s="38"/>
      <c r="L912" s="38"/>
      <c r="M912" s="38"/>
      <c r="N912" s="38"/>
      <c r="O912" s="38"/>
      <c r="P912" s="38"/>
      <c r="Q912" s="38"/>
      <c r="R912" s="38"/>
      <c r="S912" s="38"/>
      <c r="T912" s="133"/>
      <c r="U912" s="39">
        <v>2553.3856505576214</v>
      </c>
      <c r="V912" s="2">
        <v>150</v>
      </c>
      <c r="W912" s="2">
        <v>150</v>
      </c>
      <c r="X912" s="2">
        <v>2650</v>
      </c>
      <c r="Y912" s="196">
        <v>5503.3856505576214</v>
      </c>
      <c r="Z912" s="53"/>
      <c r="AA912" s="38"/>
      <c r="AB912" s="38"/>
      <c r="AC912" s="38"/>
      <c r="AD912" s="38"/>
      <c r="AE912" s="175"/>
      <c r="AF912" s="193"/>
      <c r="AG912" s="138"/>
      <c r="AH912" s="54"/>
      <c r="AI912" s="54"/>
      <c r="AJ912" s="55"/>
      <c r="AK912" s="54"/>
    </row>
    <row r="913" spans="1:37" s="3" customFormat="1" ht="24.95" customHeight="1">
      <c r="A913" s="106"/>
      <c r="B913" s="38"/>
      <c r="C913" s="38"/>
      <c r="D913" s="38"/>
      <c r="E913" s="38"/>
      <c r="F913" s="38" t="s">
        <v>966</v>
      </c>
      <c r="G913" s="38"/>
      <c r="H913" s="38"/>
      <c r="I913" s="38"/>
      <c r="J913" s="38"/>
      <c r="K913" s="38"/>
      <c r="L913" s="38"/>
      <c r="M913" s="38"/>
      <c r="N913" s="38"/>
      <c r="O913" s="38"/>
      <c r="P913" s="38"/>
      <c r="Q913" s="38"/>
      <c r="R913" s="38"/>
      <c r="S913" s="38"/>
      <c r="T913" s="133"/>
      <c r="U913" s="39">
        <v>2112.7769017918217</v>
      </c>
      <c r="V913" s="2">
        <v>150</v>
      </c>
      <c r="W913" s="2">
        <v>150</v>
      </c>
      <c r="X913" s="2">
        <v>2450</v>
      </c>
      <c r="Y913" s="196">
        <v>4862.7769017918217</v>
      </c>
      <c r="Z913" s="53"/>
      <c r="AA913" s="38"/>
      <c r="AB913" s="38"/>
      <c r="AC913" s="38"/>
      <c r="AD913" s="38"/>
      <c r="AE913" s="175"/>
      <c r="AF913" s="193"/>
      <c r="AG913" s="138"/>
      <c r="AH913" s="54"/>
      <c r="AI913" s="54"/>
      <c r="AJ913" s="55"/>
      <c r="AK913" s="54"/>
    </row>
    <row r="914" spans="1:37" s="3" customFormat="1" ht="24.95" customHeight="1">
      <c r="A914" s="106"/>
      <c r="B914" s="38"/>
      <c r="C914" s="38"/>
      <c r="D914" s="38"/>
      <c r="E914" s="38"/>
      <c r="F914" s="38" t="s">
        <v>967</v>
      </c>
      <c r="G914" s="38"/>
      <c r="H914" s="38"/>
      <c r="I914" s="38"/>
      <c r="J914" s="38"/>
      <c r="K914" s="38"/>
      <c r="L914" s="38"/>
      <c r="M914" s="38"/>
      <c r="N914" s="38"/>
      <c r="O914" s="38"/>
      <c r="P914" s="38"/>
      <c r="Q914" s="38"/>
      <c r="R914" s="38"/>
      <c r="S914" s="38"/>
      <c r="T914" s="133"/>
      <c r="U914" s="39">
        <v>10589.755309479555</v>
      </c>
      <c r="V914" s="2">
        <v>170</v>
      </c>
      <c r="W914" s="2">
        <v>170</v>
      </c>
      <c r="X914" s="2">
        <v>3750</v>
      </c>
      <c r="Y914" s="196">
        <v>14679.755309479555</v>
      </c>
      <c r="Z914" s="53"/>
      <c r="AA914" s="38"/>
      <c r="AB914" s="38"/>
      <c r="AC914" s="38"/>
      <c r="AD914" s="38"/>
      <c r="AE914" s="175"/>
      <c r="AF914" s="193"/>
      <c r="AG914" s="138"/>
      <c r="AH914" s="54"/>
      <c r="AI914" s="54"/>
      <c r="AJ914" s="55"/>
      <c r="AK914" s="54"/>
    </row>
    <row r="915" spans="1:37" s="3" customFormat="1" ht="24.95" customHeight="1">
      <c r="A915" s="106"/>
      <c r="B915" s="38"/>
      <c r="C915" s="38"/>
      <c r="D915" s="38"/>
      <c r="E915" s="38"/>
      <c r="F915" s="38" t="s">
        <v>968</v>
      </c>
      <c r="G915" s="38"/>
      <c r="H915" s="38"/>
      <c r="I915" s="38"/>
      <c r="J915" s="38"/>
      <c r="K915" s="38"/>
      <c r="L915" s="38"/>
      <c r="M915" s="38"/>
      <c r="N915" s="38"/>
      <c r="O915" s="38"/>
      <c r="P915" s="38"/>
      <c r="Q915" s="38"/>
      <c r="R915" s="38"/>
      <c r="S915" s="38"/>
      <c r="T915" s="133"/>
      <c r="U915" s="39">
        <v>2145.6086528810406</v>
      </c>
      <c r="V915" s="2">
        <v>150</v>
      </c>
      <c r="W915" s="2">
        <v>150</v>
      </c>
      <c r="X915" s="2">
        <v>3000</v>
      </c>
      <c r="Y915" s="196">
        <v>5445.6086528810411</v>
      </c>
      <c r="Z915" s="53"/>
      <c r="AA915" s="38"/>
      <c r="AB915" s="38"/>
      <c r="AC915" s="38"/>
      <c r="AD915" s="38"/>
      <c r="AE915" s="175"/>
      <c r="AF915" s="193"/>
      <c r="AG915" s="138"/>
      <c r="AH915" s="54"/>
      <c r="AI915" s="54"/>
      <c r="AJ915" s="55"/>
      <c r="AK915" s="54"/>
    </row>
    <row r="916" spans="1:37" s="3" customFormat="1" ht="24.95" customHeight="1">
      <c r="A916" s="106"/>
      <c r="B916" s="38"/>
      <c r="C916" s="38"/>
      <c r="D916" s="38"/>
      <c r="E916" s="38"/>
      <c r="F916" s="38" t="s">
        <v>969</v>
      </c>
      <c r="G916" s="38"/>
      <c r="H916" s="38"/>
      <c r="I916" s="38"/>
      <c r="J916" s="38"/>
      <c r="K916" s="38"/>
      <c r="L916" s="38"/>
      <c r="M916" s="38"/>
      <c r="N916" s="38"/>
      <c r="O916" s="38"/>
      <c r="P916" s="38"/>
      <c r="Q916" s="38"/>
      <c r="R916" s="38"/>
      <c r="S916" s="38"/>
      <c r="T916" s="133"/>
      <c r="U916" s="39">
        <v>2264.4912407063198</v>
      </c>
      <c r="V916" s="2">
        <v>160</v>
      </c>
      <c r="W916" s="2">
        <v>160</v>
      </c>
      <c r="X916" s="2">
        <v>3750</v>
      </c>
      <c r="Y916" s="196">
        <v>6334.4912407063202</v>
      </c>
      <c r="Z916" s="53"/>
      <c r="AA916" s="38"/>
      <c r="AB916" s="38"/>
      <c r="AC916" s="38"/>
      <c r="AD916" s="38"/>
      <c r="AE916" s="175"/>
      <c r="AF916" s="193"/>
      <c r="AG916" s="138"/>
      <c r="AH916" s="54"/>
      <c r="AI916" s="54"/>
      <c r="AJ916" s="55"/>
      <c r="AK916" s="54"/>
    </row>
    <row r="917" spans="1:37" s="3" customFormat="1" ht="24.95" customHeight="1">
      <c r="A917" s="106"/>
      <c r="B917" s="38"/>
      <c r="C917" s="38"/>
      <c r="D917" s="38"/>
      <c r="E917" s="38"/>
      <c r="F917" s="38" t="s">
        <v>970</v>
      </c>
      <c r="G917" s="38"/>
      <c r="H917" s="38"/>
      <c r="I917" s="38"/>
      <c r="J917" s="38"/>
      <c r="K917" s="38"/>
      <c r="L917" s="38"/>
      <c r="M917" s="38"/>
      <c r="N917" s="38"/>
      <c r="O917" s="38"/>
      <c r="P917" s="38"/>
      <c r="Q917" s="38"/>
      <c r="R917" s="38"/>
      <c r="S917" s="38"/>
      <c r="T917" s="133"/>
      <c r="U917" s="39">
        <v>2120.9376398698887</v>
      </c>
      <c r="V917" s="2">
        <v>140</v>
      </c>
      <c r="W917" s="2">
        <v>140</v>
      </c>
      <c r="X917" s="2">
        <v>3000</v>
      </c>
      <c r="Y917" s="196">
        <v>5400.9376398698887</v>
      </c>
      <c r="Z917" s="53"/>
      <c r="AA917" s="38"/>
      <c r="AB917" s="38"/>
      <c r="AC917" s="38"/>
      <c r="AD917" s="38"/>
      <c r="AE917" s="175"/>
      <c r="AF917" s="193"/>
      <c r="AG917" s="138"/>
      <c r="AH917" s="54"/>
      <c r="AI917" s="54"/>
      <c r="AJ917" s="55"/>
      <c r="AK917" s="54"/>
    </row>
    <row r="918" spans="1:37" s="3" customFormat="1" ht="24.95" customHeight="1">
      <c r="A918" s="106"/>
      <c r="B918" s="38"/>
      <c r="C918" s="38"/>
      <c r="D918" s="38"/>
      <c r="E918" s="38"/>
      <c r="F918" s="38" t="s">
        <v>971</v>
      </c>
      <c r="G918" s="38"/>
      <c r="H918" s="38"/>
      <c r="I918" s="38"/>
      <c r="J918" s="38"/>
      <c r="K918" s="38"/>
      <c r="L918" s="38"/>
      <c r="M918" s="38"/>
      <c r="N918" s="38"/>
      <c r="O918" s="38"/>
      <c r="P918" s="38"/>
      <c r="Q918" s="38"/>
      <c r="R918" s="38"/>
      <c r="S918" s="38"/>
      <c r="T918" s="133"/>
      <c r="U918" s="39">
        <v>0</v>
      </c>
      <c r="V918" s="2">
        <v>0</v>
      </c>
      <c r="W918" s="2">
        <v>0</v>
      </c>
      <c r="X918" s="2">
        <v>0</v>
      </c>
      <c r="Y918" s="196">
        <v>0</v>
      </c>
      <c r="Z918" s="53"/>
      <c r="AA918" s="38"/>
      <c r="AB918" s="38"/>
      <c r="AC918" s="38"/>
      <c r="AD918" s="38"/>
      <c r="AE918" s="175"/>
      <c r="AF918" s="193"/>
      <c r="AG918" s="138"/>
      <c r="AH918" s="54"/>
      <c r="AI918" s="54"/>
      <c r="AJ918" s="55"/>
      <c r="AK918" s="54"/>
    </row>
    <row r="919" spans="1:37" s="3" customFormat="1" ht="24.95" customHeight="1">
      <c r="A919" s="106"/>
      <c r="B919" s="38"/>
      <c r="C919" s="38"/>
      <c r="D919" s="38"/>
      <c r="E919" s="38"/>
      <c r="F919" s="304" t="s">
        <v>915</v>
      </c>
      <c r="G919" s="246"/>
      <c r="H919" s="246"/>
      <c r="I919" s="246"/>
      <c r="J919" s="246"/>
      <c r="K919" s="246"/>
      <c r="L919" s="246"/>
      <c r="M919" s="246"/>
      <c r="N919" s="246"/>
      <c r="O919" s="246"/>
      <c r="P919" s="246"/>
      <c r="Q919" s="246"/>
      <c r="R919" s="246"/>
      <c r="S919" s="247"/>
      <c r="T919" s="133"/>
      <c r="U919" s="39">
        <f>SUM(U900:U918)</f>
        <v>41325.163023074347</v>
      </c>
      <c r="V919" s="2">
        <f>SUM(V900:V918)</f>
        <v>2290</v>
      </c>
      <c r="W919" s="2">
        <f>SUM(W900:W918)</f>
        <v>2290</v>
      </c>
      <c r="X919" s="2">
        <f>SUM(X900:X918)</f>
        <v>47700</v>
      </c>
      <c r="Y919" s="196">
        <f>SUM(Y900:Y918)</f>
        <v>93605.163023074376</v>
      </c>
      <c r="Z919" s="53"/>
      <c r="AA919" s="38"/>
      <c r="AB919" s="38"/>
      <c r="AC919" s="38"/>
      <c r="AD919" s="38"/>
      <c r="AE919" s="175"/>
      <c r="AF919" s="193"/>
      <c r="AG919" s="138"/>
      <c r="AH919" s="54"/>
      <c r="AI919" s="54"/>
      <c r="AJ919" s="55"/>
      <c r="AK919" s="54"/>
    </row>
    <row r="920" spans="1:37" s="3" customFormat="1" ht="24.95" customHeight="1">
      <c r="A920" s="106"/>
      <c r="B920" s="38"/>
      <c r="C920" s="38"/>
      <c r="D920" s="38"/>
      <c r="E920" s="38"/>
      <c r="F920" s="38" t="s">
        <v>972</v>
      </c>
      <c r="G920" s="38"/>
      <c r="H920" s="38"/>
      <c r="I920" s="38"/>
      <c r="J920" s="38"/>
      <c r="K920" s="38"/>
      <c r="L920" s="38"/>
      <c r="M920" s="38"/>
      <c r="N920" s="38"/>
      <c r="O920" s="38"/>
      <c r="P920" s="38"/>
      <c r="Q920" s="38"/>
      <c r="R920" s="38"/>
      <c r="S920" s="38"/>
      <c r="T920" s="133"/>
      <c r="U920" s="39">
        <v>0</v>
      </c>
      <c r="V920" s="2">
        <v>0</v>
      </c>
      <c r="W920" s="2">
        <v>0</v>
      </c>
      <c r="X920" s="2">
        <v>0</v>
      </c>
      <c r="Y920" s="196">
        <v>0</v>
      </c>
      <c r="Z920" s="53"/>
      <c r="AA920" s="38"/>
      <c r="AB920" s="38"/>
      <c r="AC920" s="38"/>
      <c r="AD920" s="38"/>
      <c r="AE920" s="175"/>
      <c r="AF920" s="193"/>
      <c r="AG920" s="138"/>
      <c r="AH920" s="54"/>
      <c r="AI920" s="54"/>
      <c r="AJ920" s="55"/>
      <c r="AK920" s="54"/>
    </row>
    <row r="921" spans="1:37" s="3" customFormat="1" ht="24.95" customHeight="1">
      <c r="A921" s="106"/>
      <c r="B921" s="38"/>
      <c r="C921" s="38"/>
      <c r="D921" s="38"/>
      <c r="E921" s="38"/>
      <c r="F921" s="38" t="s">
        <v>973</v>
      </c>
      <c r="G921" s="38"/>
      <c r="H921" s="38"/>
      <c r="I921" s="38"/>
      <c r="J921" s="38"/>
      <c r="K921" s="38"/>
      <c r="L921" s="38"/>
      <c r="M921" s="38"/>
      <c r="N921" s="38"/>
      <c r="O921" s="38"/>
      <c r="P921" s="38"/>
      <c r="Q921" s="38"/>
      <c r="R921" s="38"/>
      <c r="S921" s="38"/>
      <c r="T921" s="133"/>
      <c r="U921" s="39">
        <v>0</v>
      </c>
      <c r="V921" s="2">
        <v>0</v>
      </c>
      <c r="W921" s="2">
        <v>0</v>
      </c>
      <c r="X921" s="2">
        <v>0</v>
      </c>
      <c r="Y921" s="196">
        <v>0</v>
      </c>
      <c r="Z921" s="53"/>
      <c r="AA921" s="38"/>
      <c r="AB921" s="38"/>
      <c r="AC921" s="38"/>
      <c r="AD921" s="38"/>
      <c r="AE921" s="175"/>
      <c r="AF921" s="193"/>
      <c r="AG921" s="138"/>
      <c r="AH921" s="54"/>
      <c r="AI921" s="54"/>
      <c r="AJ921" s="55"/>
      <c r="AK921" s="54"/>
    </row>
    <row r="922" spans="1:37" s="3" customFormat="1" ht="24.95" customHeight="1">
      <c r="A922" s="106"/>
      <c r="B922" s="38"/>
      <c r="C922" s="38"/>
      <c r="D922" s="38"/>
      <c r="E922" s="38"/>
      <c r="F922" s="38" t="s">
        <v>974</v>
      </c>
      <c r="G922" s="38"/>
      <c r="H922" s="38"/>
      <c r="I922" s="38"/>
      <c r="J922" s="38"/>
      <c r="K922" s="38"/>
      <c r="L922" s="38"/>
      <c r="M922" s="38"/>
      <c r="N922" s="38"/>
      <c r="O922" s="38"/>
      <c r="P922" s="38"/>
      <c r="Q922" s="38"/>
      <c r="R922" s="38"/>
      <c r="S922" s="38"/>
      <c r="T922" s="133"/>
      <c r="U922" s="39">
        <v>1562.3717704460967</v>
      </c>
      <c r="V922" s="2">
        <v>120</v>
      </c>
      <c r="W922" s="2">
        <v>120</v>
      </c>
      <c r="X922" s="2">
        <v>1500</v>
      </c>
      <c r="Y922" s="196">
        <v>3302.3717704460969</v>
      </c>
      <c r="Z922" s="53"/>
      <c r="AA922" s="38"/>
      <c r="AB922" s="38"/>
      <c r="AC922" s="38"/>
      <c r="AD922" s="38"/>
      <c r="AE922" s="175"/>
      <c r="AF922" s="193"/>
      <c r="AG922" s="138"/>
      <c r="AH922" s="54"/>
      <c r="AI922" s="54"/>
      <c r="AJ922" s="55"/>
      <c r="AK922" s="54"/>
    </row>
    <row r="923" spans="1:37" s="3" customFormat="1" ht="24.95" customHeight="1">
      <c r="A923" s="106"/>
      <c r="B923" s="38"/>
      <c r="C923" s="38"/>
      <c r="D923" s="38"/>
      <c r="E923" s="38"/>
      <c r="F923" s="38" t="s">
        <v>975</v>
      </c>
      <c r="G923" s="38"/>
      <c r="H923" s="38"/>
      <c r="I923" s="38"/>
      <c r="J923" s="38"/>
      <c r="K923" s="38"/>
      <c r="L923" s="38"/>
      <c r="M923" s="38"/>
      <c r="N923" s="38"/>
      <c r="O923" s="38"/>
      <c r="P923" s="38"/>
      <c r="Q923" s="38"/>
      <c r="R923" s="38"/>
      <c r="S923" s="38"/>
      <c r="T923" s="133"/>
      <c r="U923" s="39">
        <v>2677.3866914498144</v>
      </c>
      <c r="V923" s="2">
        <v>0</v>
      </c>
      <c r="W923" s="2">
        <v>0</v>
      </c>
      <c r="X923" s="2">
        <v>0</v>
      </c>
      <c r="Y923" s="196">
        <v>2677.3866914498144</v>
      </c>
      <c r="Z923" s="53"/>
      <c r="AA923" s="38"/>
      <c r="AB923" s="38"/>
      <c r="AC923" s="38"/>
      <c r="AD923" s="38"/>
      <c r="AE923" s="175"/>
      <c r="AF923" s="193"/>
      <c r="AG923" s="138"/>
      <c r="AH923" s="54"/>
      <c r="AI923" s="54"/>
      <c r="AJ923" s="55"/>
      <c r="AK923" s="54"/>
    </row>
    <row r="924" spans="1:37" s="3" customFormat="1" ht="24.95" customHeight="1">
      <c r="A924" s="106"/>
      <c r="B924" s="38"/>
      <c r="C924" s="38"/>
      <c r="D924" s="38"/>
      <c r="E924" s="38"/>
      <c r="F924" s="38" t="s">
        <v>976</v>
      </c>
      <c r="G924" s="38"/>
      <c r="H924" s="38"/>
      <c r="I924" s="38"/>
      <c r="J924" s="38"/>
      <c r="K924" s="38"/>
      <c r="L924" s="38"/>
      <c r="M924" s="38"/>
      <c r="N924" s="38"/>
      <c r="O924" s="38"/>
      <c r="P924" s="38"/>
      <c r="Q924" s="38"/>
      <c r="R924" s="38"/>
      <c r="S924" s="38"/>
      <c r="T924" s="133"/>
      <c r="U924" s="39">
        <v>1391.3035092936802</v>
      </c>
      <c r="V924" s="2">
        <v>100</v>
      </c>
      <c r="W924" s="2">
        <v>100</v>
      </c>
      <c r="X924" s="2">
        <v>2250</v>
      </c>
      <c r="Y924" s="196">
        <v>3841.3035092936802</v>
      </c>
      <c r="Z924" s="53"/>
      <c r="AA924" s="38"/>
      <c r="AB924" s="38"/>
      <c r="AC924" s="38"/>
      <c r="AD924" s="38"/>
      <c r="AE924" s="175"/>
      <c r="AF924" s="193"/>
      <c r="AG924" s="138"/>
      <c r="AH924" s="54"/>
      <c r="AI924" s="54"/>
      <c r="AJ924" s="55"/>
      <c r="AK924" s="54"/>
    </row>
    <row r="925" spans="1:37" s="3" customFormat="1" ht="24.95" customHeight="1">
      <c r="A925" s="106"/>
      <c r="B925" s="38"/>
      <c r="C925" s="38"/>
      <c r="D925" s="38"/>
      <c r="E925" s="38"/>
      <c r="F925" s="38" t="s">
        <v>977</v>
      </c>
      <c r="G925" s="38"/>
      <c r="H925" s="38"/>
      <c r="I925" s="38"/>
      <c r="J925" s="38"/>
      <c r="K925" s="38"/>
      <c r="L925" s="38"/>
      <c r="M925" s="38"/>
      <c r="N925" s="38"/>
      <c r="O925" s="38"/>
      <c r="P925" s="38"/>
      <c r="Q925" s="38"/>
      <c r="R925" s="38"/>
      <c r="S925" s="38"/>
      <c r="T925" s="133"/>
      <c r="U925" s="39">
        <v>2465.9861849442373</v>
      </c>
      <c r="V925" s="81">
        <v>60</v>
      </c>
      <c r="W925" s="81">
        <v>60</v>
      </c>
      <c r="X925" s="81">
        <v>750</v>
      </c>
      <c r="Y925" s="196">
        <v>3335.9861849442373</v>
      </c>
      <c r="Z925" s="53"/>
      <c r="AA925" s="38"/>
      <c r="AB925" s="38"/>
      <c r="AC925" s="38"/>
      <c r="AD925" s="38"/>
      <c r="AE925" s="175"/>
      <c r="AF925" s="193"/>
      <c r="AG925" s="138"/>
      <c r="AH925" s="54"/>
      <c r="AI925" s="54"/>
      <c r="AJ925" s="55"/>
      <c r="AK925" s="54"/>
    </row>
    <row r="926" spans="1:37" s="3" customFormat="1" ht="24.95" customHeight="1">
      <c r="A926" s="106"/>
      <c r="B926" s="38"/>
      <c r="C926" s="38"/>
      <c r="D926" s="38"/>
      <c r="E926" s="38"/>
      <c r="F926" s="38" t="s">
        <v>978</v>
      </c>
      <c r="G926" s="38"/>
      <c r="H926" s="38"/>
      <c r="I926" s="38"/>
      <c r="J926" s="38"/>
      <c r="K926" s="38"/>
      <c r="L926" s="38"/>
      <c r="M926" s="38"/>
      <c r="N926" s="38"/>
      <c r="O926" s="38"/>
      <c r="P926" s="38"/>
      <c r="Q926" s="38"/>
      <c r="R926" s="38"/>
      <c r="S926" s="38"/>
      <c r="T926" s="133"/>
      <c r="U926" s="39">
        <v>2136.358527881041</v>
      </c>
      <c r="V926" s="2">
        <v>100</v>
      </c>
      <c r="W926" s="2">
        <v>100</v>
      </c>
      <c r="X926" s="2">
        <v>2250</v>
      </c>
      <c r="Y926" s="196">
        <v>4586.3585278810406</v>
      </c>
      <c r="Z926" s="53"/>
      <c r="AA926" s="38"/>
      <c r="AB926" s="38"/>
      <c r="AC926" s="38"/>
      <c r="AD926" s="38"/>
      <c r="AE926" s="175"/>
      <c r="AF926" s="193"/>
      <c r="AG926" s="138"/>
      <c r="AH926" s="54"/>
      <c r="AI926" s="54"/>
      <c r="AJ926" s="55"/>
      <c r="AK926" s="54"/>
    </row>
    <row r="927" spans="1:37" s="3" customFormat="1" ht="24.95" customHeight="1">
      <c r="A927" s="106"/>
      <c r="B927" s="38"/>
      <c r="C927" s="38"/>
      <c r="D927" s="38"/>
      <c r="E927" s="38"/>
      <c r="F927" s="38" t="s">
        <v>979</v>
      </c>
      <c r="G927" s="38"/>
      <c r="H927" s="38"/>
      <c r="I927" s="38"/>
      <c r="J927" s="38"/>
      <c r="K927" s="38"/>
      <c r="L927" s="38"/>
      <c r="M927" s="38"/>
      <c r="N927" s="38"/>
      <c r="O927" s="38"/>
      <c r="P927" s="38"/>
      <c r="Q927" s="38"/>
      <c r="R927" s="38"/>
      <c r="S927" s="38"/>
      <c r="T927" s="133"/>
      <c r="U927" s="39">
        <v>2014.1687258364313</v>
      </c>
      <c r="V927" s="2">
        <v>130</v>
      </c>
      <c r="W927" s="2">
        <v>130</v>
      </c>
      <c r="X927" s="2">
        <v>1900</v>
      </c>
      <c r="Y927" s="196">
        <v>4174.1687258364309</v>
      </c>
      <c r="Z927" s="53"/>
      <c r="AA927" s="38"/>
      <c r="AB927" s="38"/>
      <c r="AC927" s="38"/>
      <c r="AD927" s="38"/>
      <c r="AE927" s="175"/>
      <c r="AF927" s="193"/>
      <c r="AG927" s="138"/>
      <c r="AH927" s="54"/>
      <c r="AI927" s="54"/>
      <c r="AJ927" s="55"/>
      <c r="AK927" s="54"/>
    </row>
    <row r="928" spans="1:37" s="3" customFormat="1" ht="24.95" customHeight="1">
      <c r="A928" s="106"/>
      <c r="B928" s="38"/>
      <c r="C928" s="38"/>
      <c r="D928" s="38"/>
      <c r="E928" s="38"/>
      <c r="F928" s="38" t="s">
        <v>980</v>
      </c>
      <c r="G928" s="38"/>
      <c r="H928" s="38"/>
      <c r="I928" s="38"/>
      <c r="J928" s="38"/>
      <c r="K928" s="38"/>
      <c r="L928" s="38"/>
      <c r="M928" s="38"/>
      <c r="N928" s="38"/>
      <c r="O928" s="38"/>
      <c r="P928" s="38"/>
      <c r="Q928" s="38"/>
      <c r="R928" s="38"/>
      <c r="S928" s="38"/>
      <c r="T928" s="133"/>
      <c r="U928" s="39">
        <v>3050.9864135687735</v>
      </c>
      <c r="V928" s="2">
        <v>110</v>
      </c>
      <c r="W928" s="2">
        <v>110</v>
      </c>
      <c r="X928" s="2">
        <v>1500</v>
      </c>
      <c r="Y928" s="196">
        <v>4770.9864135687731</v>
      </c>
      <c r="Z928" s="53"/>
      <c r="AA928" s="38"/>
      <c r="AB928" s="38"/>
      <c r="AC928" s="38"/>
      <c r="AD928" s="38"/>
      <c r="AE928" s="175"/>
      <c r="AF928" s="193"/>
      <c r="AG928" s="138"/>
      <c r="AH928" s="54"/>
      <c r="AI928" s="54"/>
      <c r="AJ928" s="55"/>
      <c r="AK928" s="54"/>
    </row>
    <row r="929" spans="1:37" s="3" customFormat="1" ht="24.95" customHeight="1">
      <c r="A929" s="106"/>
      <c r="B929" s="38"/>
      <c r="C929" s="38"/>
      <c r="D929" s="38"/>
      <c r="E929" s="38"/>
      <c r="F929" s="38" t="s">
        <v>981</v>
      </c>
      <c r="G929" s="38"/>
      <c r="H929" s="38"/>
      <c r="I929" s="38"/>
      <c r="J929" s="38"/>
      <c r="K929" s="38"/>
      <c r="L929" s="38"/>
      <c r="M929" s="38"/>
      <c r="N929" s="38"/>
      <c r="O929" s="38"/>
      <c r="P929" s="38"/>
      <c r="Q929" s="38"/>
      <c r="R929" s="38"/>
      <c r="S929" s="38"/>
      <c r="T929" s="133"/>
      <c r="U929" s="39">
        <v>2059.4914795539034</v>
      </c>
      <c r="V929" s="2">
        <v>60</v>
      </c>
      <c r="W929" s="2">
        <v>60</v>
      </c>
      <c r="X929" s="2">
        <v>1500</v>
      </c>
      <c r="Y929" s="196">
        <v>3679.4914795539034</v>
      </c>
      <c r="Z929" s="53"/>
      <c r="AA929" s="38"/>
      <c r="AB929" s="38"/>
      <c r="AC929" s="38"/>
      <c r="AD929" s="38"/>
      <c r="AE929" s="175"/>
      <c r="AF929" s="193"/>
      <c r="AG929" s="138"/>
      <c r="AH929" s="54"/>
      <c r="AI929" s="54"/>
      <c r="AJ929" s="55"/>
      <c r="AK929" s="54"/>
    </row>
    <row r="930" spans="1:37" s="3" customFormat="1" ht="24.95" customHeight="1">
      <c r="A930" s="106"/>
      <c r="B930" s="38"/>
      <c r="C930" s="38"/>
      <c r="D930" s="38"/>
      <c r="E930" s="38"/>
      <c r="F930" s="38" t="s">
        <v>982</v>
      </c>
      <c r="G930" s="38"/>
      <c r="H930" s="38"/>
      <c r="I930" s="38"/>
      <c r="J930" s="38"/>
      <c r="K930" s="38"/>
      <c r="L930" s="38"/>
      <c r="M930" s="38"/>
      <c r="N930" s="38"/>
      <c r="O930" s="38"/>
      <c r="P930" s="38"/>
      <c r="Q930" s="38"/>
      <c r="R930" s="38"/>
      <c r="S930" s="38"/>
      <c r="T930" s="133"/>
      <c r="U930" s="39">
        <v>1776.4850855018585</v>
      </c>
      <c r="V930" s="2">
        <v>0</v>
      </c>
      <c r="W930" s="2">
        <v>0</v>
      </c>
      <c r="X930" s="2">
        <v>0</v>
      </c>
      <c r="Y930" s="196">
        <v>1776.4850855018585</v>
      </c>
      <c r="Z930" s="53"/>
      <c r="AA930" s="38"/>
      <c r="AB930" s="38"/>
      <c r="AC930" s="38"/>
      <c r="AD930" s="38"/>
      <c r="AE930" s="175"/>
      <c r="AF930" s="193"/>
      <c r="AG930" s="138"/>
      <c r="AH930" s="54"/>
      <c r="AI930" s="54"/>
      <c r="AJ930" s="55"/>
      <c r="AK930" s="54"/>
    </row>
    <row r="931" spans="1:37" s="3" customFormat="1" ht="24.95" customHeight="1">
      <c r="A931" s="106"/>
      <c r="B931" s="38"/>
      <c r="C931" s="38"/>
      <c r="D931" s="38"/>
      <c r="E931" s="38"/>
      <c r="F931" s="38" t="s">
        <v>983</v>
      </c>
      <c r="G931" s="38"/>
      <c r="H931" s="38"/>
      <c r="I931" s="38"/>
      <c r="J931" s="38"/>
      <c r="K931" s="38"/>
      <c r="L931" s="38"/>
      <c r="M931" s="38"/>
      <c r="N931" s="38"/>
      <c r="O931" s="38"/>
      <c r="P931" s="38"/>
      <c r="Q931" s="38"/>
      <c r="R931" s="38"/>
      <c r="S931" s="38"/>
      <c r="T931" s="133"/>
      <c r="U931" s="39">
        <v>1589.2676877323422</v>
      </c>
      <c r="V931" s="2">
        <v>70</v>
      </c>
      <c r="W931" s="2">
        <v>70</v>
      </c>
      <c r="X931" s="2">
        <v>1500</v>
      </c>
      <c r="Y931" s="196">
        <v>3229.267687732342</v>
      </c>
      <c r="Z931" s="53"/>
      <c r="AA931" s="38"/>
      <c r="AB931" s="38"/>
      <c r="AC931" s="38"/>
      <c r="AD931" s="38"/>
      <c r="AE931" s="175"/>
      <c r="AF931" s="193"/>
      <c r="AG931" s="138"/>
      <c r="AH931" s="54"/>
      <c r="AI931" s="54"/>
      <c r="AJ931" s="55"/>
      <c r="AK931" s="54"/>
    </row>
    <row r="932" spans="1:37" s="3" customFormat="1" ht="24.95" customHeight="1">
      <c r="A932" s="106"/>
      <c r="B932" s="38"/>
      <c r="C932" s="38"/>
      <c r="D932" s="38"/>
      <c r="E932" s="38"/>
      <c r="F932" s="38" t="s">
        <v>984</v>
      </c>
      <c r="G932" s="38"/>
      <c r="H932" s="38"/>
      <c r="I932" s="38"/>
      <c r="J932" s="38"/>
      <c r="K932" s="38"/>
      <c r="L932" s="38"/>
      <c r="M932" s="38"/>
      <c r="N932" s="38"/>
      <c r="O932" s="38"/>
      <c r="P932" s="38"/>
      <c r="Q932" s="38"/>
      <c r="R932" s="38"/>
      <c r="S932" s="38"/>
      <c r="T932" s="133"/>
      <c r="U932" s="39">
        <v>2082.0137648698887</v>
      </c>
      <c r="V932" s="2">
        <v>70</v>
      </c>
      <c r="W932" s="2">
        <v>70</v>
      </c>
      <c r="X932" s="2">
        <v>950</v>
      </c>
      <c r="Y932" s="196">
        <v>3172.0137648698887</v>
      </c>
      <c r="Z932" s="53"/>
      <c r="AA932" s="38"/>
      <c r="AB932" s="38"/>
      <c r="AC932" s="38"/>
      <c r="AD932" s="38"/>
      <c r="AE932" s="175"/>
      <c r="AF932" s="193"/>
      <c r="AG932" s="138"/>
      <c r="AH932" s="54"/>
      <c r="AI932" s="54"/>
      <c r="AJ932" s="55"/>
      <c r="AK932" s="54"/>
    </row>
    <row r="933" spans="1:37" s="3" customFormat="1" ht="24.95" customHeight="1">
      <c r="A933" s="106"/>
      <c r="B933" s="38"/>
      <c r="C933" s="38"/>
      <c r="D933" s="38"/>
      <c r="E933" s="38"/>
      <c r="F933" s="38" t="s">
        <v>985</v>
      </c>
      <c r="G933" s="38"/>
      <c r="H933" s="38"/>
      <c r="I933" s="38"/>
      <c r="J933" s="38"/>
      <c r="K933" s="38"/>
      <c r="L933" s="38"/>
      <c r="M933" s="38"/>
      <c r="N933" s="38"/>
      <c r="O933" s="38"/>
      <c r="P933" s="38"/>
      <c r="Q933" s="38"/>
      <c r="R933" s="38"/>
      <c r="S933" s="38"/>
      <c r="T933" s="133"/>
      <c r="U933" s="39">
        <v>2951.6490585501861</v>
      </c>
      <c r="V933" s="2">
        <v>130</v>
      </c>
      <c r="W933" s="2">
        <v>130</v>
      </c>
      <c r="X933" s="2">
        <v>2250</v>
      </c>
      <c r="Y933" s="196">
        <v>5461.6490585501861</v>
      </c>
      <c r="Z933" s="53"/>
      <c r="AA933" s="38"/>
      <c r="AB933" s="38"/>
      <c r="AC933" s="38"/>
      <c r="AD933" s="38"/>
      <c r="AE933" s="175"/>
      <c r="AF933" s="193"/>
      <c r="AG933" s="138"/>
      <c r="AH933" s="54"/>
      <c r="AI933" s="54"/>
      <c r="AJ933" s="55"/>
      <c r="AK933" s="54"/>
    </row>
    <row r="934" spans="1:37" s="3" customFormat="1" ht="24.95" customHeight="1">
      <c r="A934" s="106"/>
      <c r="B934" s="38"/>
      <c r="C934" s="38"/>
      <c r="D934" s="38"/>
      <c r="E934" s="38"/>
      <c r="F934" s="38" t="s">
        <v>986</v>
      </c>
      <c r="G934" s="38"/>
      <c r="H934" s="38"/>
      <c r="I934" s="38"/>
      <c r="J934" s="38"/>
      <c r="K934" s="38"/>
      <c r="L934" s="38"/>
      <c r="M934" s="38"/>
      <c r="N934" s="38"/>
      <c r="O934" s="38"/>
      <c r="P934" s="38"/>
      <c r="Q934" s="38"/>
      <c r="R934" s="38"/>
      <c r="S934" s="38"/>
      <c r="T934" s="133"/>
      <c r="U934" s="39">
        <v>3699.8781189591073</v>
      </c>
      <c r="V934" s="2">
        <v>0</v>
      </c>
      <c r="W934" s="2">
        <v>0</v>
      </c>
      <c r="X934" s="2">
        <v>0</v>
      </c>
      <c r="Y934" s="196">
        <v>3699.8781189591073</v>
      </c>
      <c r="Z934" s="53"/>
      <c r="AA934" s="38"/>
      <c r="AB934" s="38"/>
      <c r="AC934" s="38"/>
      <c r="AD934" s="38"/>
      <c r="AE934" s="175"/>
      <c r="AF934" s="193"/>
      <c r="AG934" s="138"/>
      <c r="AH934" s="54"/>
      <c r="AI934" s="54"/>
      <c r="AJ934" s="55"/>
      <c r="AK934" s="54"/>
    </row>
    <row r="935" spans="1:37" s="3" customFormat="1" ht="24.95" customHeight="1">
      <c r="A935" s="106"/>
      <c r="B935" s="38"/>
      <c r="C935" s="38"/>
      <c r="D935" s="38"/>
      <c r="E935" s="38"/>
      <c r="F935" s="38" t="s">
        <v>987</v>
      </c>
      <c r="G935" s="38"/>
      <c r="H935" s="38"/>
      <c r="I935" s="38"/>
      <c r="J935" s="38"/>
      <c r="K935" s="38"/>
      <c r="L935" s="38"/>
      <c r="M935" s="38"/>
      <c r="N935" s="38"/>
      <c r="O935" s="38"/>
      <c r="P935" s="38"/>
      <c r="Q935" s="38"/>
      <c r="R935" s="38"/>
      <c r="S935" s="38"/>
      <c r="T935" s="133"/>
      <c r="U935" s="39">
        <v>1018.1172932639406</v>
      </c>
      <c r="V935" s="2">
        <v>60</v>
      </c>
      <c r="W935" s="2">
        <v>60</v>
      </c>
      <c r="X935" s="2">
        <v>1500</v>
      </c>
      <c r="Y935" s="196">
        <v>2638.1172932639406</v>
      </c>
      <c r="Z935" s="53"/>
      <c r="AA935" s="38"/>
      <c r="AB935" s="38"/>
      <c r="AC935" s="38"/>
      <c r="AD935" s="38"/>
      <c r="AE935" s="175"/>
      <c r="AF935" s="193"/>
      <c r="AG935" s="138"/>
      <c r="AH935" s="54"/>
      <c r="AI935" s="54"/>
      <c r="AJ935" s="55"/>
      <c r="AK935" s="54"/>
    </row>
    <row r="936" spans="1:37" s="3" customFormat="1" ht="24.95" customHeight="1">
      <c r="A936" s="106"/>
      <c r="B936" s="38"/>
      <c r="C936" s="38"/>
      <c r="D936" s="38"/>
      <c r="E936" s="38"/>
      <c r="F936" s="38" t="s">
        <v>988</v>
      </c>
      <c r="G936" s="38"/>
      <c r="H936" s="38"/>
      <c r="I936" s="38"/>
      <c r="J936" s="38"/>
      <c r="K936" s="38"/>
      <c r="L936" s="38"/>
      <c r="M936" s="38"/>
      <c r="N936" s="38"/>
      <c r="O936" s="38"/>
      <c r="P936" s="38"/>
      <c r="Q936" s="38"/>
      <c r="R936" s="38"/>
      <c r="S936" s="38"/>
      <c r="T936" s="133"/>
      <c r="U936" s="39">
        <v>1926.5142881040892</v>
      </c>
      <c r="V936" s="2">
        <v>130</v>
      </c>
      <c r="W936" s="2">
        <v>130</v>
      </c>
      <c r="X936" s="2">
        <v>3000</v>
      </c>
      <c r="Y936" s="196">
        <v>5186.5142881040892</v>
      </c>
      <c r="Z936" s="53"/>
      <c r="AA936" s="38"/>
      <c r="AB936" s="38"/>
      <c r="AC936" s="38"/>
      <c r="AD936" s="38"/>
      <c r="AE936" s="175"/>
      <c r="AF936" s="193"/>
      <c r="AG936" s="138"/>
      <c r="AH936" s="54"/>
      <c r="AI936" s="54"/>
      <c r="AJ936" s="55"/>
      <c r="AK936" s="54"/>
    </row>
    <row r="937" spans="1:37" s="3" customFormat="1" ht="24.95" customHeight="1">
      <c r="A937" s="106"/>
      <c r="B937" s="38"/>
      <c r="C937" s="38"/>
      <c r="D937" s="38"/>
      <c r="E937" s="38"/>
      <c r="F937" s="38" t="s">
        <v>989</v>
      </c>
      <c r="G937" s="38"/>
      <c r="H937" s="38"/>
      <c r="I937" s="38"/>
      <c r="J937" s="38"/>
      <c r="K937" s="38"/>
      <c r="L937" s="38"/>
      <c r="M937" s="38"/>
      <c r="N937" s="38"/>
      <c r="O937" s="38"/>
      <c r="P937" s="38"/>
      <c r="Q937" s="38"/>
      <c r="R937" s="38"/>
      <c r="S937" s="38"/>
      <c r="T937" s="133"/>
      <c r="U937" s="39">
        <v>3055.2839219330854</v>
      </c>
      <c r="V937" s="2">
        <v>90</v>
      </c>
      <c r="W937" s="2">
        <v>90</v>
      </c>
      <c r="X937" s="2">
        <v>750</v>
      </c>
      <c r="Y937" s="196">
        <v>3985.2839219330854</v>
      </c>
      <c r="Z937" s="53"/>
      <c r="AA937" s="38"/>
      <c r="AB937" s="38"/>
      <c r="AC937" s="38"/>
      <c r="AD937" s="38"/>
      <c r="AE937" s="175"/>
      <c r="AF937" s="193"/>
      <c r="AG937" s="138"/>
      <c r="AH937" s="54"/>
      <c r="AI937" s="54"/>
      <c r="AJ937" s="55"/>
      <c r="AK937" s="54"/>
    </row>
    <row r="938" spans="1:37" s="3" customFormat="1" ht="24.95" customHeight="1">
      <c r="A938" s="106"/>
      <c r="B938" s="38"/>
      <c r="C938" s="38"/>
      <c r="D938" s="38"/>
      <c r="E938" s="38"/>
      <c r="F938" s="38" t="s">
        <v>990</v>
      </c>
      <c r="G938" s="38"/>
      <c r="H938" s="38"/>
      <c r="I938" s="38"/>
      <c r="J938" s="38"/>
      <c r="K938" s="38"/>
      <c r="L938" s="38"/>
      <c r="M938" s="38"/>
      <c r="N938" s="38"/>
      <c r="O938" s="38"/>
      <c r="P938" s="38"/>
      <c r="Q938" s="38"/>
      <c r="R938" s="38"/>
      <c r="S938" s="38"/>
      <c r="T938" s="133"/>
      <c r="U938" s="39">
        <v>2208.7018131970262</v>
      </c>
      <c r="V938" s="2">
        <v>100</v>
      </c>
      <c r="W938" s="2">
        <v>100</v>
      </c>
      <c r="X938" s="2">
        <v>2250</v>
      </c>
      <c r="Y938" s="196">
        <v>4658.7018131970262</v>
      </c>
      <c r="Z938" s="53"/>
      <c r="AA938" s="38"/>
      <c r="AB938" s="38"/>
      <c r="AC938" s="38"/>
      <c r="AD938" s="38"/>
      <c r="AE938" s="175"/>
      <c r="AF938" s="193"/>
      <c r="AG938" s="138"/>
      <c r="AH938" s="54"/>
      <c r="AI938" s="54"/>
      <c r="AJ938" s="55"/>
      <c r="AK938" s="54"/>
    </row>
    <row r="939" spans="1:37" s="3" customFormat="1" ht="24.95" customHeight="1">
      <c r="A939" s="106"/>
      <c r="B939" s="38"/>
      <c r="C939" s="38"/>
      <c r="D939" s="38"/>
      <c r="E939" s="38"/>
      <c r="F939" s="304" t="s">
        <v>915</v>
      </c>
      <c r="G939" s="246"/>
      <c r="H939" s="246"/>
      <c r="I939" s="246"/>
      <c r="J939" s="246"/>
      <c r="K939" s="246"/>
      <c r="L939" s="246"/>
      <c r="M939" s="246"/>
      <c r="N939" s="246"/>
      <c r="O939" s="246"/>
      <c r="P939" s="246"/>
      <c r="Q939" s="246"/>
      <c r="R939" s="246"/>
      <c r="S939" s="247"/>
      <c r="T939" s="133"/>
      <c r="U939" s="39">
        <f>SUM(U920:U938)</f>
        <v>37665.964335085497</v>
      </c>
      <c r="V939" s="2">
        <f>SUM(V920:V938)</f>
        <v>1330</v>
      </c>
      <c r="W939" s="2">
        <f>SUM(W920:W938)</f>
        <v>1330</v>
      </c>
      <c r="X939" s="2">
        <f>SUM(X920:X938)</f>
        <v>23850</v>
      </c>
      <c r="Y939" s="196">
        <f>SUM(Y920:Y938)</f>
        <v>64175.964335085504</v>
      </c>
      <c r="Z939" s="53"/>
      <c r="AA939" s="38"/>
      <c r="AB939" s="38"/>
      <c r="AC939" s="38"/>
      <c r="AD939" s="38"/>
      <c r="AE939" s="175"/>
      <c r="AF939" s="193"/>
      <c r="AG939" s="138"/>
      <c r="AH939" s="54"/>
      <c r="AI939" s="54"/>
      <c r="AJ939" s="55"/>
      <c r="AK939" s="54"/>
    </row>
    <row r="940" spans="1:37" s="3" customFormat="1" ht="24.95" customHeight="1">
      <c r="A940" s="106"/>
      <c r="B940" s="38"/>
      <c r="C940" s="38"/>
      <c r="D940" s="38"/>
      <c r="E940" s="38"/>
      <c r="F940" s="38" t="s">
        <v>991</v>
      </c>
      <c r="G940" s="38"/>
      <c r="H940" s="38"/>
      <c r="I940" s="38"/>
      <c r="J940" s="38"/>
      <c r="K940" s="38"/>
      <c r="L940" s="38"/>
      <c r="M940" s="38"/>
      <c r="N940" s="38"/>
      <c r="O940" s="38"/>
      <c r="P940" s="38"/>
      <c r="Q940" s="38"/>
      <c r="R940" s="38"/>
      <c r="S940" s="38"/>
      <c r="T940" s="133"/>
      <c r="U940" s="39">
        <v>1912.3346096654277</v>
      </c>
      <c r="V940" s="2">
        <v>30</v>
      </c>
      <c r="W940" s="2">
        <v>30</v>
      </c>
      <c r="X940" s="2">
        <v>0</v>
      </c>
      <c r="Y940" s="196">
        <v>1972.3346096654277</v>
      </c>
      <c r="Z940" s="53"/>
      <c r="AA940" s="38"/>
      <c r="AB940" s="38"/>
      <c r="AC940" s="38"/>
      <c r="AD940" s="38"/>
      <c r="AE940" s="175"/>
      <c r="AF940" s="193"/>
      <c r="AG940" s="138"/>
      <c r="AH940" s="54"/>
      <c r="AI940" s="54"/>
      <c r="AJ940" s="55"/>
      <c r="AK940" s="54"/>
    </row>
    <row r="941" spans="1:37" s="3" customFormat="1" ht="24.95" customHeight="1">
      <c r="A941" s="106"/>
      <c r="B941" s="38"/>
      <c r="C941" s="38"/>
      <c r="D941" s="38"/>
      <c r="E941" s="38"/>
      <c r="F941" s="38" t="s">
        <v>992</v>
      </c>
      <c r="G941" s="38"/>
      <c r="H941" s="38"/>
      <c r="I941" s="38"/>
      <c r="J941" s="38"/>
      <c r="K941" s="38"/>
      <c r="L941" s="38"/>
      <c r="M941" s="38"/>
      <c r="N941" s="38"/>
      <c r="O941" s="38"/>
      <c r="P941" s="38"/>
      <c r="Q941" s="38"/>
      <c r="R941" s="38"/>
      <c r="S941" s="38"/>
      <c r="T941" s="133"/>
      <c r="U941" s="39">
        <v>2155.4514869888476</v>
      </c>
      <c r="V941" s="2">
        <v>30</v>
      </c>
      <c r="W941" s="2">
        <v>30</v>
      </c>
      <c r="X941" s="2">
        <v>750</v>
      </c>
      <c r="Y941" s="196">
        <v>2965.4514869888476</v>
      </c>
      <c r="Z941" s="53"/>
      <c r="AA941" s="38"/>
      <c r="AB941" s="38"/>
      <c r="AC941" s="38"/>
      <c r="AD941" s="38"/>
      <c r="AE941" s="175"/>
      <c r="AF941" s="193"/>
      <c r="AG941" s="138"/>
      <c r="AH941" s="54"/>
      <c r="AI941" s="54"/>
      <c r="AJ941" s="55"/>
      <c r="AK941" s="54"/>
    </row>
    <row r="942" spans="1:37" s="3" customFormat="1" ht="24.95" customHeight="1">
      <c r="A942" s="106"/>
      <c r="B942" s="38"/>
      <c r="C942" s="38"/>
      <c r="D942" s="38"/>
      <c r="E942" s="38"/>
      <c r="F942" s="38" t="s">
        <v>993</v>
      </c>
      <c r="G942" s="38"/>
      <c r="H942" s="38"/>
      <c r="I942" s="38"/>
      <c r="J942" s="38"/>
      <c r="K942" s="38"/>
      <c r="L942" s="38"/>
      <c r="M942" s="38"/>
      <c r="N942" s="38"/>
      <c r="O942" s="38"/>
      <c r="P942" s="38"/>
      <c r="Q942" s="38"/>
      <c r="R942" s="38"/>
      <c r="S942" s="38"/>
      <c r="T942" s="133"/>
      <c r="U942" s="39">
        <v>3847.7075604089214</v>
      </c>
      <c r="V942" s="2">
        <v>30</v>
      </c>
      <c r="W942" s="2">
        <v>30</v>
      </c>
      <c r="X942" s="2">
        <v>750</v>
      </c>
      <c r="Y942" s="196">
        <v>4657.7075604089214</v>
      </c>
      <c r="Z942" s="53"/>
      <c r="AA942" s="38"/>
      <c r="AB942" s="38"/>
      <c r="AC942" s="38"/>
      <c r="AD942" s="38"/>
      <c r="AE942" s="175"/>
      <c r="AF942" s="193"/>
      <c r="AG942" s="138"/>
      <c r="AH942" s="54"/>
      <c r="AI942" s="54"/>
      <c r="AJ942" s="55"/>
      <c r="AK942" s="54"/>
    </row>
    <row r="943" spans="1:37" s="3" customFormat="1" ht="24.95" customHeight="1">
      <c r="A943" s="106"/>
      <c r="B943" s="38"/>
      <c r="C943" s="38"/>
      <c r="D943" s="38"/>
      <c r="E943" s="38"/>
      <c r="F943" s="38" t="s">
        <v>994</v>
      </c>
      <c r="G943" s="38"/>
      <c r="H943" s="38"/>
      <c r="I943" s="38"/>
      <c r="J943" s="38"/>
      <c r="K943" s="38"/>
      <c r="L943" s="38"/>
      <c r="M943" s="38"/>
      <c r="N943" s="38"/>
      <c r="O943" s="38"/>
      <c r="P943" s="38"/>
      <c r="Q943" s="38"/>
      <c r="R943" s="38"/>
      <c r="S943" s="38"/>
      <c r="T943" s="133"/>
      <c r="U943" s="39">
        <v>40367.107152881043</v>
      </c>
      <c r="V943" s="2">
        <v>70</v>
      </c>
      <c r="W943" s="2">
        <v>70</v>
      </c>
      <c r="X943" s="2">
        <v>1500</v>
      </c>
      <c r="Y943" s="196">
        <v>42007.107152881043</v>
      </c>
      <c r="Z943" s="53"/>
      <c r="AA943" s="38"/>
      <c r="AB943" s="38"/>
      <c r="AC943" s="38"/>
      <c r="AD943" s="38"/>
      <c r="AE943" s="175"/>
      <c r="AF943" s="193"/>
      <c r="AG943" s="138"/>
      <c r="AH943" s="54"/>
      <c r="AI943" s="54"/>
      <c r="AJ943" s="55"/>
      <c r="AK943" s="54"/>
    </row>
    <row r="944" spans="1:37" s="3" customFormat="1" ht="24.95" customHeight="1">
      <c r="A944" s="106"/>
      <c r="B944" s="38"/>
      <c r="C944" s="38"/>
      <c r="D944" s="38"/>
      <c r="E944" s="38"/>
      <c r="F944" s="38" t="s">
        <v>995</v>
      </c>
      <c r="G944" s="38"/>
      <c r="H944" s="38"/>
      <c r="I944" s="38"/>
      <c r="J944" s="38"/>
      <c r="K944" s="38"/>
      <c r="L944" s="38"/>
      <c r="M944" s="38"/>
      <c r="N944" s="38"/>
      <c r="O944" s="38"/>
      <c r="P944" s="38"/>
      <c r="Q944" s="38"/>
      <c r="R944" s="38"/>
      <c r="S944" s="38"/>
      <c r="T944" s="133"/>
      <c r="U944" s="39">
        <v>1350.5486152416356</v>
      </c>
      <c r="V944" s="2">
        <v>30</v>
      </c>
      <c r="W944" s="2">
        <v>30</v>
      </c>
      <c r="X944" s="2">
        <v>750</v>
      </c>
      <c r="Y944" s="196">
        <v>2160.5486152416356</v>
      </c>
      <c r="Z944" s="53"/>
      <c r="AA944" s="38"/>
      <c r="AB944" s="38"/>
      <c r="AC944" s="38"/>
      <c r="AD944" s="38"/>
      <c r="AE944" s="175"/>
      <c r="AF944" s="193"/>
      <c r="AG944" s="138"/>
      <c r="AH944" s="54"/>
      <c r="AI944" s="54"/>
      <c r="AJ944" s="55"/>
      <c r="AK944" s="54"/>
    </row>
    <row r="945" spans="1:37" s="3" customFormat="1" ht="24.95" customHeight="1">
      <c r="A945" s="106"/>
      <c r="B945" s="38"/>
      <c r="C945" s="38"/>
      <c r="D945" s="38"/>
      <c r="E945" s="38"/>
      <c r="F945" s="38" t="s">
        <v>996</v>
      </c>
      <c r="G945" s="38"/>
      <c r="H945" s="38"/>
      <c r="I945" s="38"/>
      <c r="J945" s="38"/>
      <c r="K945" s="38"/>
      <c r="L945" s="38"/>
      <c r="M945" s="38"/>
      <c r="N945" s="38"/>
      <c r="O945" s="38"/>
      <c r="P945" s="38"/>
      <c r="Q945" s="38"/>
      <c r="R945" s="38"/>
      <c r="S945" s="38"/>
      <c r="T945" s="133"/>
      <c r="U945" s="39">
        <v>1225.103846654275</v>
      </c>
      <c r="V945" s="2">
        <v>0</v>
      </c>
      <c r="W945" s="2">
        <v>0</v>
      </c>
      <c r="X945" s="2">
        <v>0</v>
      </c>
      <c r="Y945" s="196">
        <v>1225.103846654275</v>
      </c>
      <c r="Z945" s="53"/>
      <c r="AA945" s="38"/>
      <c r="AB945" s="38"/>
      <c r="AC945" s="38"/>
      <c r="AD945" s="38"/>
      <c r="AE945" s="175"/>
      <c r="AF945" s="193"/>
      <c r="AG945" s="138"/>
      <c r="AH945" s="54"/>
      <c r="AI945" s="54"/>
      <c r="AJ945" s="55"/>
      <c r="AK945" s="54"/>
    </row>
    <row r="946" spans="1:37" s="3" customFormat="1" ht="24.95" customHeight="1">
      <c r="A946" s="106"/>
      <c r="B946" s="38"/>
      <c r="C946" s="38"/>
      <c r="D946" s="38"/>
      <c r="E946" s="38"/>
      <c r="F946" s="38" t="s">
        <v>997</v>
      </c>
      <c r="G946" s="38"/>
      <c r="H946" s="38"/>
      <c r="I946" s="38"/>
      <c r="J946" s="38"/>
      <c r="K946" s="38"/>
      <c r="L946" s="38"/>
      <c r="M946" s="38"/>
      <c r="N946" s="38"/>
      <c r="O946" s="38"/>
      <c r="P946" s="38"/>
      <c r="Q946" s="38"/>
      <c r="R946" s="38"/>
      <c r="S946" s="38"/>
      <c r="T946" s="133"/>
      <c r="U946" s="39">
        <v>1169.8300371747214</v>
      </c>
      <c r="V946" s="2">
        <v>90</v>
      </c>
      <c r="W946" s="2">
        <v>90</v>
      </c>
      <c r="X946" s="2">
        <v>2250</v>
      </c>
      <c r="Y946" s="196">
        <v>3599.8300371747214</v>
      </c>
      <c r="Z946" s="53"/>
      <c r="AA946" s="38"/>
      <c r="AB946" s="38"/>
      <c r="AC946" s="38"/>
      <c r="AD946" s="38"/>
      <c r="AE946" s="175"/>
      <c r="AF946" s="193"/>
      <c r="AG946" s="138"/>
      <c r="AH946" s="54"/>
      <c r="AI946" s="54"/>
      <c r="AJ946" s="55"/>
      <c r="AK946" s="54"/>
    </row>
    <row r="947" spans="1:37" s="3" customFormat="1" ht="24.95" customHeight="1">
      <c r="A947" s="106"/>
      <c r="B947" s="38"/>
      <c r="C947" s="38"/>
      <c r="D947" s="38"/>
      <c r="E947" s="38"/>
      <c r="F947" s="38" t="s">
        <v>998</v>
      </c>
      <c r="G947" s="38"/>
      <c r="H947" s="38"/>
      <c r="I947" s="38"/>
      <c r="J947" s="38"/>
      <c r="K947" s="38"/>
      <c r="L947" s="38"/>
      <c r="M947" s="38"/>
      <c r="N947" s="38"/>
      <c r="O947" s="38"/>
      <c r="P947" s="38"/>
      <c r="Q947" s="38"/>
      <c r="R947" s="38"/>
      <c r="S947" s="38"/>
      <c r="T947" s="133"/>
      <c r="U947" s="39">
        <v>1965.5039776951676</v>
      </c>
      <c r="V947" s="2">
        <v>150</v>
      </c>
      <c r="W947" s="2">
        <v>150</v>
      </c>
      <c r="X947" s="2">
        <v>3750</v>
      </c>
      <c r="Y947" s="196">
        <v>6015.5039776951671</v>
      </c>
      <c r="Z947" s="53"/>
      <c r="AA947" s="38"/>
      <c r="AB947" s="38"/>
      <c r="AC947" s="38"/>
      <c r="AD947" s="38"/>
      <c r="AE947" s="175"/>
      <c r="AF947" s="193"/>
      <c r="AG947" s="138"/>
      <c r="AH947" s="54"/>
      <c r="AI947" s="54"/>
      <c r="AJ947" s="55"/>
      <c r="AK947" s="54"/>
    </row>
    <row r="948" spans="1:37" s="3" customFormat="1" ht="24.95" customHeight="1">
      <c r="A948" s="106"/>
      <c r="B948" s="38"/>
      <c r="C948" s="38"/>
      <c r="D948" s="38"/>
      <c r="E948" s="38"/>
      <c r="F948" s="38" t="s">
        <v>999</v>
      </c>
      <c r="G948" s="38"/>
      <c r="H948" s="38"/>
      <c r="I948" s="38"/>
      <c r="J948" s="38"/>
      <c r="K948" s="38"/>
      <c r="L948" s="38"/>
      <c r="M948" s="38"/>
      <c r="N948" s="38"/>
      <c r="O948" s="38"/>
      <c r="P948" s="38"/>
      <c r="Q948" s="38"/>
      <c r="R948" s="38"/>
      <c r="S948" s="38"/>
      <c r="T948" s="133"/>
      <c r="U948" s="39">
        <v>2444.357149628253</v>
      </c>
      <c r="V948" s="2">
        <v>90</v>
      </c>
      <c r="W948" s="2">
        <v>90</v>
      </c>
      <c r="X948" s="2">
        <v>2250</v>
      </c>
      <c r="Y948" s="196">
        <v>4874.357149628253</v>
      </c>
      <c r="Z948" s="53"/>
      <c r="AA948" s="38"/>
      <c r="AB948" s="38"/>
      <c r="AC948" s="38"/>
      <c r="AD948" s="38"/>
      <c r="AE948" s="175"/>
      <c r="AF948" s="193"/>
      <c r="AG948" s="138"/>
      <c r="AH948" s="54"/>
      <c r="AI948" s="54"/>
      <c r="AJ948" s="55"/>
      <c r="AK948" s="54"/>
    </row>
    <row r="949" spans="1:37" s="3" customFormat="1" ht="24.95" customHeight="1">
      <c r="A949" s="106"/>
      <c r="B949" s="38"/>
      <c r="C949" s="38"/>
      <c r="D949" s="38"/>
      <c r="E949" s="38"/>
      <c r="F949" s="38" t="s">
        <v>1000</v>
      </c>
      <c r="G949" s="38"/>
      <c r="H949" s="38"/>
      <c r="I949" s="38"/>
      <c r="J949" s="38"/>
      <c r="K949" s="38"/>
      <c r="L949" s="38"/>
      <c r="M949" s="38"/>
      <c r="N949" s="38"/>
      <c r="O949" s="38"/>
      <c r="P949" s="38"/>
      <c r="Q949" s="38"/>
      <c r="R949" s="38"/>
      <c r="S949" s="38"/>
      <c r="T949" s="133"/>
      <c r="U949" s="39">
        <v>1310.5077072490703</v>
      </c>
      <c r="V949" s="2">
        <v>90</v>
      </c>
      <c r="W949" s="2">
        <v>90</v>
      </c>
      <c r="X949" s="2">
        <v>400</v>
      </c>
      <c r="Y949" s="196">
        <v>1890.5077072490703</v>
      </c>
      <c r="Z949" s="53"/>
      <c r="AA949" s="38"/>
      <c r="AB949" s="38"/>
      <c r="AC949" s="38"/>
      <c r="AD949" s="38"/>
      <c r="AE949" s="175"/>
      <c r="AF949" s="193"/>
      <c r="AG949" s="138"/>
      <c r="AH949" s="54"/>
      <c r="AI949" s="54"/>
      <c r="AJ949" s="55"/>
      <c r="AK949" s="54"/>
    </row>
    <row r="950" spans="1:37" s="3" customFormat="1" ht="24.95" customHeight="1">
      <c r="A950" s="106"/>
      <c r="B950" s="38"/>
      <c r="C950" s="38"/>
      <c r="D950" s="38"/>
      <c r="E950" s="38"/>
      <c r="F950" s="38" t="s">
        <v>1001</v>
      </c>
      <c r="G950" s="38"/>
      <c r="H950" s="38"/>
      <c r="I950" s="38"/>
      <c r="J950" s="38"/>
      <c r="K950" s="38"/>
      <c r="L950" s="38"/>
      <c r="M950" s="38"/>
      <c r="N950" s="38"/>
      <c r="O950" s="38"/>
      <c r="P950" s="38"/>
      <c r="Q950" s="38"/>
      <c r="R950" s="38"/>
      <c r="S950" s="38"/>
      <c r="T950" s="133"/>
      <c r="U950" s="39">
        <v>1988.5129642193308</v>
      </c>
      <c r="V950" s="2">
        <v>150</v>
      </c>
      <c r="W950" s="2">
        <v>150</v>
      </c>
      <c r="X950" s="2">
        <v>1000</v>
      </c>
      <c r="Y950" s="196">
        <v>3288.5129642193306</v>
      </c>
      <c r="Z950" s="53"/>
      <c r="AA950" s="38"/>
      <c r="AB950" s="38"/>
      <c r="AC950" s="38"/>
      <c r="AD950" s="38"/>
      <c r="AE950" s="175"/>
      <c r="AF950" s="193"/>
      <c r="AG950" s="138"/>
      <c r="AH950" s="54"/>
      <c r="AI950" s="54"/>
      <c r="AJ950" s="55"/>
      <c r="AK950" s="54"/>
    </row>
    <row r="951" spans="1:37" s="3" customFormat="1" ht="24.95" customHeight="1">
      <c r="A951" s="106"/>
      <c r="B951" s="38"/>
      <c r="C951" s="38"/>
      <c r="D951" s="38"/>
      <c r="E951" s="38"/>
      <c r="F951" s="38" t="s">
        <v>1002</v>
      </c>
      <c r="G951" s="38"/>
      <c r="H951" s="38"/>
      <c r="I951" s="38"/>
      <c r="J951" s="38"/>
      <c r="K951" s="38"/>
      <c r="L951" s="38"/>
      <c r="M951" s="38"/>
      <c r="N951" s="38"/>
      <c r="O951" s="38"/>
      <c r="P951" s="38"/>
      <c r="Q951" s="38"/>
      <c r="R951" s="38"/>
      <c r="S951" s="38"/>
      <c r="T951" s="133"/>
      <c r="U951" s="39">
        <v>1735.7110594795536</v>
      </c>
      <c r="V951" s="2">
        <v>120</v>
      </c>
      <c r="W951" s="2">
        <v>120</v>
      </c>
      <c r="X951" s="2">
        <v>800</v>
      </c>
      <c r="Y951" s="196">
        <v>2775.7110594795536</v>
      </c>
      <c r="Z951" s="53"/>
      <c r="AA951" s="38"/>
      <c r="AB951" s="38"/>
      <c r="AC951" s="38"/>
      <c r="AD951" s="38"/>
      <c r="AE951" s="175"/>
      <c r="AF951" s="193"/>
      <c r="AG951" s="138"/>
      <c r="AH951" s="54"/>
      <c r="AI951" s="54"/>
      <c r="AJ951" s="55"/>
      <c r="AK951" s="54"/>
    </row>
    <row r="952" spans="1:37" s="3" customFormat="1" ht="24.95" customHeight="1">
      <c r="A952" s="106"/>
      <c r="B952" s="38"/>
      <c r="C952" s="38"/>
      <c r="D952" s="38"/>
      <c r="E952" s="38"/>
      <c r="F952" s="38" t="s">
        <v>1003</v>
      </c>
      <c r="G952" s="38"/>
      <c r="H952" s="38"/>
      <c r="I952" s="38"/>
      <c r="J952" s="38"/>
      <c r="K952" s="38"/>
      <c r="L952" s="38"/>
      <c r="M952" s="38"/>
      <c r="N952" s="38"/>
      <c r="O952" s="38"/>
      <c r="P952" s="38"/>
      <c r="Q952" s="38"/>
      <c r="R952" s="38"/>
      <c r="S952" s="38"/>
      <c r="T952" s="133"/>
      <c r="U952" s="89">
        <v>1197.5913610594794</v>
      </c>
      <c r="V952" s="82">
        <v>190</v>
      </c>
      <c r="W952" s="82">
        <v>190</v>
      </c>
      <c r="X952" s="82">
        <v>800</v>
      </c>
      <c r="Y952" s="198">
        <v>2377.5913610594794</v>
      </c>
      <c r="Z952" s="53"/>
      <c r="AA952" s="38"/>
      <c r="AB952" s="38"/>
      <c r="AC952" s="38"/>
      <c r="AD952" s="38"/>
      <c r="AE952" s="175"/>
      <c r="AF952" s="193"/>
      <c r="AG952" s="138"/>
      <c r="AH952" s="54"/>
      <c r="AI952" s="54"/>
      <c r="AJ952" s="55"/>
      <c r="AK952" s="54"/>
    </row>
    <row r="953" spans="1:37" s="3" customFormat="1" ht="24.95" customHeight="1">
      <c r="A953" s="106"/>
      <c r="B953" s="38"/>
      <c r="C953" s="38"/>
      <c r="D953" s="38"/>
      <c r="E953" s="38"/>
      <c r="F953" s="38" t="s">
        <v>1004</v>
      </c>
      <c r="G953" s="38"/>
      <c r="H953" s="38"/>
      <c r="I953" s="38"/>
      <c r="J953" s="38"/>
      <c r="K953" s="38"/>
      <c r="L953" s="38"/>
      <c r="M953" s="38"/>
      <c r="N953" s="38"/>
      <c r="O953" s="38"/>
      <c r="P953" s="38"/>
      <c r="Q953" s="38"/>
      <c r="R953" s="38"/>
      <c r="S953" s="38"/>
      <c r="T953" s="133"/>
      <c r="U953" s="39">
        <v>1070.1801370817846</v>
      </c>
      <c r="V953" s="2">
        <v>170</v>
      </c>
      <c r="W953" s="2">
        <v>170</v>
      </c>
      <c r="X953" s="2">
        <v>1000</v>
      </c>
      <c r="Y953" s="196">
        <v>2410.1801370817848</v>
      </c>
      <c r="Z953" s="53"/>
      <c r="AA953" s="38"/>
      <c r="AB953" s="38"/>
      <c r="AC953" s="38"/>
      <c r="AD953" s="38"/>
      <c r="AE953" s="175"/>
      <c r="AF953" s="193"/>
      <c r="AG953" s="138"/>
      <c r="AH953" s="54"/>
      <c r="AI953" s="54"/>
      <c r="AJ953" s="55"/>
      <c r="AK953" s="54"/>
    </row>
    <row r="954" spans="1:37" s="3" customFormat="1" ht="24.95" customHeight="1">
      <c r="A954" s="106"/>
      <c r="B954" s="38"/>
      <c r="C954" s="38"/>
      <c r="D954" s="38"/>
      <c r="E954" s="38"/>
      <c r="F954" s="38" t="s">
        <v>1006</v>
      </c>
      <c r="G954" s="38"/>
      <c r="H954" s="38"/>
      <c r="I954" s="38"/>
      <c r="J954" s="38"/>
      <c r="K954" s="38"/>
      <c r="L954" s="38"/>
      <c r="M954" s="38"/>
      <c r="N954" s="38"/>
      <c r="O954" s="38"/>
      <c r="P954" s="38"/>
      <c r="Q954" s="38"/>
      <c r="R954" s="38"/>
      <c r="S954" s="38"/>
      <c r="T954" s="133"/>
      <c r="U954" s="39">
        <v>2129.249526022305</v>
      </c>
      <c r="V954" s="2">
        <v>150</v>
      </c>
      <c r="W954" s="2">
        <v>150</v>
      </c>
      <c r="X954" s="2">
        <v>1000</v>
      </c>
      <c r="Y954" s="196">
        <v>3429.249526022305</v>
      </c>
      <c r="Z954" s="53"/>
      <c r="AA954" s="38"/>
      <c r="AB954" s="38"/>
      <c r="AC954" s="38"/>
      <c r="AD954" s="38"/>
      <c r="AE954" s="175"/>
      <c r="AF954" s="193"/>
      <c r="AG954" s="138"/>
      <c r="AH954" s="54"/>
      <c r="AI954" s="54"/>
      <c r="AJ954" s="55"/>
      <c r="AK954" s="54"/>
    </row>
    <row r="955" spans="1:37" s="3" customFormat="1" ht="24.95" customHeight="1">
      <c r="A955" s="106"/>
      <c r="B955" s="38"/>
      <c r="C955" s="38"/>
      <c r="D955" s="38"/>
      <c r="E955" s="38"/>
      <c r="F955" s="38" t="s">
        <v>1007</v>
      </c>
      <c r="G955" s="38"/>
      <c r="H955" s="38"/>
      <c r="I955" s="38"/>
      <c r="J955" s="38"/>
      <c r="K955" s="38"/>
      <c r="L955" s="38"/>
      <c r="M955" s="38"/>
      <c r="N955" s="38"/>
      <c r="O955" s="38"/>
      <c r="P955" s="38"/>
      <c r="Q955" s="38"/>
      <c r="R955" s="38"/>
      <c r="S955" s="38"/>
      <c r="T955" s="133"/>
      <c r="U955" s="39">
        <v>1958.6141431226763</v>
      </c>
      <c r="V955" s="2">
        <v>120</v>
      </c>
      <c r="W955" s="2">
        <v>120</v>
      </c>
      <c r="X955" s="2">
        <v>800</v>
      </c>
      <c r="Y955" s="196">
        <v>2998.6141431226761</v>
      </c>
      <c r="Z955" s="53"/>
      <c r="AA955" s="38"/>
      <c r="AB955" s="38"/>
      <c r="AC955" s="38"/>
      <c r="AD955" s="38"/>
      <c r="AE955" s="175"/>
      <c r="AF955" s="193"/>
      <c r="AG955" s="138"/>
      <c r="AH955" s="54"/>
      <c r="AI955" s="54"/>
      <c r="AJ955" s="55"/>
      <c r="AK955" s="54"/>
    </row>
    <row r="956" spans="1:37" s="3" customFormat="1" ht="24.95" customHeight="1">
      <c r="A956" s="106"/>
      <c r="B956" s="38"/>
      <c r="C956" s="38"/>
      <c r="D956" s="38"/>
      <c r="E956" s="38"/>
      <c r="F956" s="38" t="s">
        <v>1008</v>
      </c>
      <c r="G956" s="38"/>
      <c r="H956" s="38"/>
      <c r="I956" s="38"/>
      <c r="J956" s="38"/>
      <c r="K956" s="38"/>
      <c r="L956" s="38"/>
      <c r="M956" s="38"/>
      <c r="N956" s="38"/>
      <c r="O956" s="38"/>
      <c r="P956" s="38"/>
      <c r="Q956" s="38"/>
      <c r="R956" s="38"/>
      <c r="S956" s="38"/>
      <c r="T956" s="133"/>
      <c r="U956" s="39">
        <v>1222.8133731412638</v>
      </c>
      <c r="V956" s="2">
        <v>100</v>
      </c>
      <c r="W956" s="2">
        <v>100</v>
      </c>
      <c r="X956" s="2">
        <v>600</v>
      </c>
      <c r="Y956" s="196">
        <v>2022.8133731412638</v>
      </c>
      <c r="Z956" s="53"/>
      <c r="AA956" s="38"/>
      <c r="AB956" s="38"/>
      <c r="AC956" s="38"/>
      <c r="AD956" s="38"/>
      <c r="AE956" s="175"/>
      <c r="AF956" s="193"/>
      <c r="AG956" s="138"/>
      <c r="AH956" s="54"/>
      <c r="AI956" s="54"/>
      <c r="AJ956" s="55"/>
      <c r="AK956" s="54"/>
    </row>
    <row r="957" spans="1:37" s="3" customFormat="1" ht="24.95" customHeight="1">
      <c r="A957" s="106"/>
      <c r="B957" s="38"/>
      <c r="C957" s="38"/>
      <c r="D957" s="38"/>
      <c r="E957" s="38"/>
      <c r="F957" s="38" t="s">
        <v>1009</v>
      </c>
      <c r="G957" s="38"/>
      <c r="H957" s="38"/>
      <c r="I957" s="38"/>
      <c r="J957" s="38"/>
      <c r="K957" s="38"/>
      <c r="L957" s="38"/>
      <c r="M957" s="38"/>
      <c r="N957" s="38"/>
      <c r="O957" s="38"/>
      <c r="P957" s="38"/>
      <c r="Q957" s="38"/>
      <c r="R957" s="38"/>
      <c r="S957" s="38"/>
      <c r="T957" s="133"/>
      <c r="U957" s="39">
        <v>1409.9904925650558</v>
      </c>
      <c r="V957" s="2">
        <v>110</v>
      </c>
      <c r="W957" s="2">
        <v>110</v>
      </c>
      <c r="X957" s="2">
        <v>1000</v>
      </c>
      <c r="Y957" s="196">
        <v>2629.9904925650558</v>
      </c>
      <c r="Z957" s="53"/>
      <c r="AA957" s="38"/>
      <c r="AB957" s="38"/>
      <c r="AC957" s="38"/>
      <c r="AD957" s="38"/>
      <c r="AE957" s="175"/>
      <c r="AF957" s="193"/>
      <c r="AG957" s="138"/>
      <c r="AH957" s="54"/>
      <c r="AI957" s="54"/>
      <c r="AJ957" s="55"/>
      <c r="AK957" s="54"/>
    </row>
    <row r="958" spans="1:37" s="3" customFormat="1" ht="24.95" customHeight="1">
      <c r="A958" s="106"/>
      <c r="B958" s="38"/>
      <c r="C958" s="38"/>
      <c r="D958" s="38"/>
      <c r="E958" s="38"/>
      <c r="F958" s="38" t="s">
        <v>1010</v>
      </c>
      <c r="G958" s="38"/>
      <c r="H958" s="38"/>
      <c r="I958" s="38"/>
      <c r="J958" s="38"/>
      <c r="K958" s="38"/>
      <c r="L958" s="38"/>
      <c r="M958" s="38"/>
      <c r="N958" s="38"/>
      <c r="O958" s="38"/>
      <c r="P958" s="38"/>
      <c r="Q958" s="38"/>
      <c r="R958" s="38"/>
      <c r="S958" s="38"/>
      <c r="T958" s="133"/>
      <c r="U958" s="39">
        <v>3161.5141254646842</v>
      </c>
      <c r="V958" s="2">
        <v>170</v>
      </c>
      <c r="W958" s="2">
        <v>170</v>
      </c>
      <c r="X958" s="2">
        <v>1000</v>
      </c>
      <c r="Y958" s="196">
        <v>4501.5141254646842</v>
      </c>
      <c r="Z958" s="53"/>
      <c r="AA958" s="38"/>
      <c r="AB958" s="38"/>
      <c r="AC958" s="38"/>
      <c r="AD958" s="38"/>
      <c r="AE958" s="175"/>
      <c r="AF958" s="193"/>
      <c r="AG958" s="138"/>
      <c r="AH958" s="54"/>
      <c r="AI958" s="54"/>
      <c r="AJ958" s="55"/>
      <c r="AK958" s="54"/>
    </row>
    <row r="959" spans="1:37" s="3" customFormat="1" ht="24.95" customHeight="1">
      <c r="A959" s="106"/>
      <c r="B959" s="38"/>
      <c r="C959" s="38"/>
      <c r="D959" s="38"/>
      <c r="E959" s="38"/>
      <c r="F959" s="304" t="s">
        <v>915</v>
      </c>
      <c r="G959" s="246"/>
      <c r="H959" s="246"/>
      <c r="I959" s="246"/>
      <c r="J959" s="246"/>
      <c r="K959" s="246"/>
      <c r="L959" s="246"/>
      <c r="M959" s="246"/>
      <c r="N959" s="246"/>
      <c r="O959" s="246"/>
      <c r="P959" s="246"/>
      <c r="Q959" s="246"/>
      <c r="R959" s="246"/>
      <c r="S959" s="247"/>
      <c r="T959" s="133"/>
      <c r="U959" s="39">
        <f>SUM(U940:U958)</f>
        <v>73622.629325743503</v>
      </c>
      <c r="V959" s="2">
        <f>SUM(V940:V958)</f>
        <v>1890</v>
      </c>
      <c r="W959" s="2">
        <f>SUM(W940:W958)</f>
        <v>1890</v>
      </c>
      <c r="X959" s="2">
        <f>SUM(X940:X958)</f>
        <v>20400</v>
      </c>
      <c r="Y959" s="196">
        <f>SUM(Y940:Y958)</f>
        <v>97802.629325743503</v>
      </c>
      <c r="Z959" s="53"/>
      <c r="AA959" s="38"/>
      <c r="AB959" s="38"/>
      <c r="AC959" s="38"/>
      <c r="AD959" s="38"/>
      <c r="AE959" s="175"/>
      <c r="AF959" s="193"/>
      <c r="AG959" s="138"/>
      <c r="AH959" s="54"/>
      <c r="AI959" s="54"/>
      <c r="AJ959" s="55"/>
      <c r="AK959" s="54"/>
    </row>
    <row r="960" spans="1:37" s="3" customFormat="1" ht="24.95" customHeight="1">
      <c r="A960" s="106"/>
      <c r="B960" s="38"/>
      <c r="C960" s="38"/>
      <c r="D960" s="38"/>
      <c r="E960" s="38"/>
      <c r="F960" s="38" t="s">
        <v>1011</v>
      </c>
      <c r="G960" s="38"/>
      <c r="H960" s="38"/>
      <c r="I960" s="38"/>
      <c r="J960" s="38"/>
      <c r="K960" s="38"/>
      <c r="L960" s="38"/>
      <c r="M960" s="38"/>
      <c r="N960" s="38"/>
      <c r="O960" s="38"/>
      <c r="P960" s="38"/>
      <c r="Q960" s="38"/>
      <c r="R960" s="38"/>
      <c r="S960" s="38"/>
      <c r="T960" s="133"/>
      <c r="U960" s="39">
        <v>2326.8297351301117</v>
      </c>
      <c r="V960" s="2">
        <v>130</v>
      </c>
      <c r="W960" s="2">
        <v>130</v>
      </c>
      <c r="X960" s="2">
        <v>600</v>
      </c>
      <c r="Y960" s="196">
        <v>3186.8297351301117</v>
      </c>
      <c r="Z960" s="53"/>
      <c r="AA960" s="38"/>
      <c r="AB960" s="38"/>
      <c r="AC960" s="38"/>
      <c r="AD960" s="38"/>
      <c r="AE960" s="175"/>
      <c r="AF960" s="193"/>
      <c r="AG960" s="138"/>
      <c r="AH960" s="54"/>
      <c r="AI960" s="54"/>
      <c r="AJ960" s="55"/>
      <c r="AK960" s="54"/>
    </row>
    <row r="961" spans="1:37" s="3" customFormat="1" ht="24.95" customHeight="1">
      <c r="A961" s="106"/>
      <c r="B961" s="38"/>
      <c r="C961" s="38"/>
      <c r="D961" s="38"/>
      <c r="E961" s="38"/>
      <c r="F961" s="38" t="s">
        <v>1012</v>
      </c>
      <c r="G961" s="38"/>
      <c r="H961" s="38"/>
      <c r="I961" s="38"/>
      <c r="J961" s="38"/>
      <c r="K961" s="38"/>
      <c r="L961" s="38"/>
      <c r="M961" s="38"/>
      <c r="N961" s="38"/>
      <c r="O961" s="38"/>
      <c r="P961" s="38"/>
      <c r="Q961" s="38"/>
      <c r="R961" s="38"/>
      <c r="S961" s="38"/>
      <c r="T961" s="133"/>
      <c r="U961" s="39">
        <v>2678.4291384758362</v>
      </c>
      <c r="V961" s="2">
        <v>160</v>
      </c>
      <c r="W961" s="2">
        <v>160</v>
      </c>
      <c r="X961" s="2">
        <v>1550</v>
      </c>
      <c r="Y961" s="196">
        <v>4548.4291384758362</v>
      </c>
      <c r="Z961" s="53"/>
      <c r="AA961" s="38"/>
      <c r="AB961" s="38"/>
      <c r="AC961" s="38"/>
      <c r="AD961" s="38"/>
      <c r="AE961" s="175"/>
      <c r="AF961" s="193"/>
      <c r="AG961" s="138"/>
      <c r="AH961" s="54"/>
      <c r="AI961" s="54"/>
      <c r="AJ961" s="55"/>
      <c r="AK961" s="54"/>
    </row>
    <row r="962" spans="1:37" s="3" customFormat="1" ht="24.95" customHeight="1">
      <c r="A962" s="106"/>
      <c r="B962" s="38"/>
      <c r="C962" s="38"/>
      <c r="D962" s="38"/>
      <c r="E962" s="38"/>
      <c r="F962" s="38" t="s">
        <v>1013</v>
      </c>
      <c r="G962" s="38"/>
      <c r="H962" s="38"/>
      <c r="I962" s="38"/>
      <c r="J962" s="38"/>
      <c r="K962" s="38"/>
      <c r="L962" s="38"/>
      <c r="M962" s="38"/>
      <c r="N962" s="38"/>
      <c r="O962" s="38"/>
      <c r="P962" s="38"/>
      <c r="Q962" s="38"/>
      <c r="R962" s="38"/>
      <c r="S962" s="38"/>
      <c r="T962" s="133"/>
      <c r="U962" s="39">
        <v>2282.2320836431222</v>
      </c>
      <c r="V962" s="2">
        <v>40</v>
      </c>
      <c r="W962" s="2">
        <v>40</v>
      </c>
      <c r="X962" s="2">
        <v>950</v>
      </c>
      <c r="Y962" s="196">
        <v>3312.2320836431222</v>
      </c>
      <c r="Z962" s="53"/>
      <c r="AA962" s="38"/>
      <c r="AB962" s="38"/>
      <c r="AC962" s="38"/>
      <c r="AD962" s="38"/>
      <c r="AE962" s="175"/>
      <c r="AF962" s="193"/>
      <c r="AG962" s="138"/>
      <c r="AH962" s="54"/>
      <c r="AI962" s="54"/>
      <c r="AJ962" s="55"/>
      <c r="AK962" s="54"/>
    </row>
    <row r="963" spans="1:37" s="3" customFormat="1" ht="24.95" customHeight="1">
      <c r="A963" s="106"/>
      <c r="B963" s="38"/>
      <c r="C963" s="38"/>
      <c r="D963" s="38"/>
      <c r="E963" s="38"/>
      <c r="F963" s="38" t="s">
        <v>1014</v>
      </c>
      <c r="G963" s="38"/>
      <c r="H963" s="38"/>
      <c r="I963" s="38"/>
      <c r="J963" s="38"/>
      <c r="K963" s="38"/>
      <c r="L963" s="38"/>
      <c r="M963" s="38"/>
      <c r="N963" s="38"/>
      <c r="O963" s="38"/>
      <c r="P963" s="38"/>
      <c r="Q963" s="38"/>
      <c r="R963" s="38"/>
      <c r="S963" s="38"/>
      <c r="T963" s="133"/>
      <c r="U963" s="39">
        <v>1885.2471356877325</v>
      </c>
      <c r="V963" s="2">
        <v>120</v>
      </c>
      <c r="W963" s="2">
        <v>120</v>
      </c>
      <c r="X963" s="2">
        <v>1350</v>
      </c>
      <c r="Y963" s="196">
        <v>3475.2471356877322</v>
      </c>
      <c r="Z963" s="53"/>
      <c r="AA963" s="38"/>
      <c r="AB963" s="38"/>
      <c r="AC963" s="38"/>
      <c r="AD963" s="38"/>
      <c r="AE963" s="175"/>
      <c r="AF963" s="193"/>
      <c r="AG963" s="138"/>
      <c r="AH963" s="54"/>
      <c r="AI963" s="54"/>
      <c r="AJ963" s="55"/>
      <c r="AK963" s="54"/>
    </row>
    <row r="964" spans="1:37" s="3" customFormat="1" ht="24.95" customHeight="1">
      <c r="A964" s="106"/>
      <c r="B964" s="38"/>
      <c r="C964" s="38"/>
      <c r="D964" s="38"/>
      <c r="E964" s="38"/>
      <c r="F964" s="38" t="s">
        <v>1015</v>
      </c>
      <c r="G964" s="38"/>
      <c r="H964" s="38"/>
      <c r="I964" s="38"/>
      <c r="J964" s="38"/>
      <c r="K964" s="38"/>
      <c r="L964" s="38"/>
      <c r="M964" s="38"/>
      <c r="N964" s="38"/>
      <c r="O964" s="38"/>
      <c r="P964" s="38"/>
      <c r="Q964" s="38"/>
      <c r="R964" s="38"/>
      <c r="S964" s="38"/>
      <c r="T964" s="133"/>
      <c r="U964" s="39">
        <v>2141.5504795539036</v>
      </c>
      <c r="V964" s="2">
        <v>140</v>
      </c>
      <c r="W964" s="2">
        <v>140</v>
      </c>
      <c r="X964" s="2">
        <v>1000</v>
      </c>
      <c r="Y964" s="196">
        <v>3421.5504795539036</v>
      </c>
      <c r="Z964" s="53"/>
      <c r="AA964" s="38"/>
      <c r="AB964" s="38"/>
      <c r="AC964" s="38"/>
      <c r="AD964" s="38"/>
      <c r="AE964" s="175"/>
      <c r="AF964" s="193"/>
      <c r="AG964" s="138"/>
      <c r="AH964" s="54"/>
      <c r="AI964" s="54"/>
      <c r="AJ964" s="55"/>
      <c r="AK964" s="54"/>
    </row>
    <row r="965" spans="1:37" s="3" customFormat="1" ht="24.95" customHeight="1">
      <c r="A965" s="106"/>
      <c r="B965" s="38"/>
      <c r="C965" s="38"/>
      <c r="D965" s="38"/>
      <c r="E965" s="38"/>
      <c r="F965" s="38" t="s">
        <v>1016</v>
      </c>
      <c r="G965" s="38"/>
      <c r="H965" s="38"/>
      <c r="I965" s="38"/>
      <c r="J965" s="38"/>
      <c r="K965" s="38"/>
      <c r="L965" s="38"/>
      <c r="M965" s="38"/>
      <c r="N965" s="38"/>
      <c r="O965" s="38"/>
      <c r="P965" s="38"/>
      <c r="Q965" s="38"/>
      <c r="R965" s="38"/>
      <c r="S965" s="38"/>
      <c r="T965" s="133"/>
      <c r="U965" s="39">
        <v>4429.6298015799257</v>
      </c>
      <c r="V965" s="2">
        <v>160</v>
      </c>
      <c r="W965" s="2">
        <v>160</v>
      </c>
      <c r="X965" s="2">
        <v>1550</v>
      </c>
      <c r="Y965" s="196">
        <v>6299.6298015799257</v>
      </c>
      <c r="Z965" s="53"/>
      <c r="AA965" s="38"/>
      <c r="AB965" s="38"/>
      <c r="AC965" s="38"/>
      <c r="AD965" s="38"/>
      <c r="AE965" s="175"/>
      <c r="AF965" s="193"/>
      <c r="AG965" s="138"/>
      <c r="AH965" s="54"/>
      <c r="AI965" s="54"/>
      <c r="AJ965" s="55"/>
      <c r="AK965" s="54"/>
    </row>
    <row r="966" spans="1:37" s="3" customFormat="1" ht="24.95" customHeight="1">
      <c r="A966" s="106"/>
      <c r="B966" s="38"/>
      <c r="C966" s="38"/>
      <c r="D966" s="38"/>
      <c r="E966" s="38"/>
      <c r="F966" s="38" t="s">
        <v>1017</v>
      </c>
      <c r="G966" s="38"/>
      <c r="H966" s="38"/>
      <c r="I966" s="38"/>
      <c r="J966" s="38"/>
      <c r="K966" s="38"/>
      <c r="L966" s="38"/>
      <c r="M966" s="38"/>
      <c r="N966" s="38"/>
      <c r="O966" s="38"/>
      <c r="P966" s="38"/>
      <c r="Q966" s="38"/>
      <c r="R966" s="38"/>
      <c r="S966" s="38"/>
      <c r="T966" s="133"/>
      <c r="U966" s="39">
        <v>2241.7440557620816</v>
      </c>
      <c r="V966" s="2">
        <v>150</v>
      </c>
      <c r="W966" s="2">
        <v>150</v>
      </c>
      <c r="X966" s="2">
        <v>1350</v>
      </c>
      <c r="Y966" s="196">
        <v>3891.7440557620816</v>
      </c>
      <c r="Z966" s="53"/>
      <c r="AA966" s="38"/>
      <c r="AB966" s="38"/>
      <c r="AC966" s="38"/>
      <c r="AD966" s="38"/>
      <c r="AE966" s="175"/>
      <c r="AF966" s="193"/>
      <c r="AG966" s="138"/>
      <c r="AH966" s="54"/>
      <c r="AI966" s="54"/>
      <c r="AJ966" s="55"/>
      <c r="AK966" s="54"/>
    </row>
    <row r="967" spans="1:37" s="3" customFormat="1" ht="24.95" customHeight="1">
      <c r="A967" s="106"/>
      <c r="B967" s="38"/>
      <c r="C967" s="38"/>
      <c r="D967" s="38"/>
      <c r="E967" s="38"/>
      <c r="F967" s="38" t="s">
        <v>1018</v>
      </c>
      <c r="G967" s="38"/>
      <c r="H967" s="38"/>
      <c r="I967" s="38"/>
      <c r="J967" s="38"/>
      <c r="K967" s="38"/>
      <c r="L967" s="38"/>
      <c r="M967" s="38"/>
      <c r="N967" s="38"/>
      <c r="O967" s="38"/>
      <c r="P967" s="38"/>
      <c r="Q967" s="38"/>
      <c r="R967" s="38"/>
      <c r="S967" s="38"/>
      <c r="T967" s="133"/>
      <c r="U967" s="39">
        <v>1355.4747769516728</v>
      </c>
      <c r="V967" s="2">
        <v>120</v>
      </c>
      <c r="W967" s="2">
        <v>120</v>
      </c>
      <c r="X967" s="2">
        <v>600</v>
      </c>
      <c r="Y967" s="196">
        <v>2195.4747769516725</v>
      </c>
      <c r="Z967" s="53"/>
      <c r="AA967" s="38"/>
      <c r="AB967" s="38"/>
      <c r="AC967" s="38"/>
      <c r="AD967" s="38"/>
      <c r="AE967" s="175"/>
      <c r="AF967" s="193"/>
      <c r="AG967" s="138"/>
      <c r="AH967" s="54"/>
      <c r="AI967" s="54"/>
      <c r="AJ967" s="55"/>
      <c r="AK967" s="54"/>
    </row>
    <row r="968" spans="1:37" s="3" customFormat="1" ht="24.95" customHeight="1">
      <c r="A968" s="106"/>
      <c r="B968" s="38"/>
      <c r="C968" s="38"/>
      <c r="D968" s="38"/>
      <c r="E968" s="38"/>
      <c r="F968" s="38" t="s">
        <v>1019</v>
      </c>
      <c r="G968" s="38"/>
      <c r="H968" s="38"/>
      <c r="I968" s="38"/>
      <c r="J968" s="38"/>
      <c r="K968" s="38"/>
      <c r="L968" s="38"/>
      <c r="M968" s="38"/>
      <c r="N968" s="38"/>
      <c r="O968" s="38"/>
      <c r="P968" s="38"/>
      <c r="Q968" s="38"/>
      <c r="R968" s="38"/>
      <c r="S968" s="38"/>
      <c r="T968" s="133"/>
      <c r="U968" s="39">
        <v>1228.6141728624532</v>
      </c>
      <c r="V968" s="2">
        <v>100</v>
      </c>
      <c r="W968" s="2">
        <v>100</v>
      </c>
      <c r="X968" s="2">
        <v>1350</v>
      </c>
      <c r="Y968" s="196">
        <v>2778.6141728624534</v>
      </c>
      <c r="Z968" s="53"/>
      <c r="AA968" s="38"/>
      <c r="AB968" s="38"/>
      <c r="AC968" s="38"/>
      <c r="AD968" s="38"/>
      <c r="AE968" s="175"/>
      <c r="AF968" s="193"/>
      <c r="AG968" s="138"/>
      <c r="AH968" s="54"/>
      <c r="AI968" s="54"/>
      <c r="AJ968" s="55"/>
      <c r="AK968" s="54"/>
    </row>
    <row r="969" spans="1:37" s="3" customFormat="1" ht="24.95" customHeight="1">
      <c r="A969" s="106"/>
      <c r="B969" s="38"/>
      <c r="C969" s="38"/>
      <c r="D969" s="38"/>
      <c r="E969" s="38"/>
      <c r="F969" s="38" t="s">
        <v>1020</v>
      </c>
      <c r="G969" s="38"/>
      <c r="H969" s="38"/>
      <c r="I969" s="38"/>
      <c r="J969" s="38"/>
      <c r="K969" s="38"/>
      <c r="L969" s="38"/>
      <c r="M969" s="38"/>
      <c r="N969" s="38"/>
      <c r="O969" s="38"/>
      <c r="P969" s="38"/>
      <c r="Q969" s="38"/>
      <c r="R969" s="38"/>
      <c r="S969" s="38"/>
      <c r="T969" s="133"/>
      <c r="U969" s="39">
        <v>1228.6141728624532</v>
      </c>
      <c r="V969" s="2">
        <v>100</v>
      </c>
      <c r="W969" s="2">
        <v>100</v>
      </c>
      <c r="X969" s="2">
        <v>1350</v>
      </c>
      <c r="Y969" s="196">
        <v>2778.6141728624534</v>
      </c>
      <c r="Z969" s="53"/>
      <c r="AA969" s="38"/>
      <c r="AB969" s="38"/>
      <c r="AC969" s="38"/>
      <c r="AD969" s="38"/>
      <c r="AE969" s="175"/>
      <c r="AF969" s="193"/>
      <c r="AG969" s="138"/>
      <c r="AH969" s="54"/>
      <c r="AI969" s="54"/>
      <c r="AJ969" s="55"/>
      <c r="AK969" s="54"/>
    </row>
    <row r="970" spans="1:37" s="3" customFormat="1" ht="24.95" customHeight="1">
      <c r="A970" s="106"/>
      <c r="B970" s="38"/>
      <c r="C970" s="38"/>
      <c r="D970" s="38"/>
      <c r="E970" s="38"/>
      <c r="F970" s="38" t="s">
        <v>1021</v>
      </c>
      <c r="G970" s="38"/>
      <c r="H970" s="38"/>
      <c r="I970" s="38"/>
      <c r="J970" s="38"/>
      <c r="K970" s="38"/>
      <c r="L970" s="38"/>
      <c r="M970" s="38"/>
      <c r="N970" s="38"/>
      <c r="O970" s="38"/>
      <c r="P970" s="38"/>
      <c r="Q970" s="38"/>
      <c r="R970" s="38"/>
      <c r="S970" s="38"/>
      <c r="T970" s="133"/>
      <c r="U970" s="39">
        <v>1228.6141728624532</v>
      </c>
      <c r="V970" s="2">
        <v>100</v>
      </c>
      <c r="W970" s="2">
        <v>100</v>
      </c>
      <c r="X970" s="2">
        <v>1550</v>
      </c>
      <c r="Y970" s="196">
        <v>2978.6141728624534</v>
      </c>
      <c r="Z970" s="53"/>
      <c r="AA970" s="38"/>
      <c r="AB970" s="38"/>
      <c r="AC970" s="38"/>
      <c r="AD970" s="38"/>
      <c r="AE970" s="175"/>
      <c r="AF970" s="193"/>
      <c r="AG970" s="138"/>
      <c r="AH970" s="54"/>
      <c r="AI970" s="54"/>
      <c r="AJ970" s="55"/>
      <c r="AK970" s="54"/>
    </row>
    <row r="971" spans="1:37" s="3" customFormat="1" ht="24.95" customHeight="1">
      <c r="A971" s="106"/>
      <c r="B971" s="38"/>
      <c r="C971" s="38"/>
      <c r="D971" s="38"/>
      <c r="E971" s="38"/>
      <c r="F971" s="38" t="s">
        <v>1022</v>
      </c>
      <c r="G971" s="38"/>
      <c r="H971" s="38"/>
      <c r="I971" s="38"/>
      <c r="J971" s="38"/>
      <c r="K971" s="38"/>
      <c r="L971" s="38"/>
      <c r="M971" s="38"/>
      <c r="N971" s="38"/>
      <c r="O971" s="38"/>
      <c r="P971" s="38"/>
      <c r="Q971" s="38"/>
      <c r="R971" s="38"/>
      <c r="S971" s="38"/>
      <c r="T971" s="133"/>
      <c r="U971" s="39">
        <v>3284.9128104089218</v>
      </c>
      <c r="V971" s="2">
        <v>150</v>
      </c>
      <c r="W971" s="2">
        <v>150</v>
      </c>
      <c r="X971" s="2">
        <v>1750</v>
      </c>
      <c r="Y971" s="196">
        <v>5334.9128104089214</v>
      </c>
      <c r="Z971" s="53"/>
      <c r="AA971" s="38"/>
      <c r="AB971" s="38"/>
      <c r="AC971" s="38"/>
      <c r="AD971" s="38"/>
      <c r="AE971" s="175"/>
      <c r="AF971" s="193"/>
      <c r="AG971" s="138"/>
      <c r="AH971" s="54"/>
      <c r="AI971" s="54"/>
      <c r="AJ971" s="55"/>
      <c r="AK971" s="54"/>
    </row>
    <row r="972" spans="1:37" s="3" customFormat="1" ht="24.95" customHeight="1">
      <c r="A972" s="106"/>
      <c r="B972" s="38"/>
      <c r="C972" s="38"/>
      <c r="D972" s="38"/>
      <c r="E972" s="38"/>
      <c r="F972" s="38" t="s">
        <v>1023</v>
      </c>
      <c r="G972" s="38"/>
      <c r="H972" s="38"/>
      <c r="I972" s="38"/>
      <c r="J972" s="38"/>
      <c r="K972" s="38"/>
      <c r="L972" s="38"/>
      <c r="M972" s="38"/>
      <c r="N972" s="38"/>
      <c r="O972" s="38"/>
      <c r="P972" s="38"/>
      <c r="Q972" s="38"/>
      <c r="R972" s="38"/>
      <c r="S972" s="38"/>
      <c r="T972" s="133"/>
      <c r="U972" s="39">
        <v>1491.8235947955391</v>
      </c>
      <c r="V972" s="2">
        <v>100</v>
      </c>
      <c r="W972" s="2">
        <v>100</v>
      </c>
      <c r="X972" s="2">
        <v>1150</v>
      </c>
      <c r="Y972" s="196">
        <v>2841.8235947955391</v>
      </c>
      <c r="Z972" s="53"/>
      <c r="AA972" s="38"/>
      <c r="AB972" s="38"/>
      <c r="AC972" s="38"/>
      <c r="AD972" s="38"/>
      <c r="AE972" s="175"/>
      <c r="AF972" s="193"/>
      <c r="AG972" s="138"/>
      <c r="AH972" s="54"/>
      <c r="AI972" s="54"/>
      <c r="AJ972" s="55"/>
      <c r="AK972" s="54"/>
    </row>
    <row r="973" spans="1:37" s="3" customFormat="1" ht="24.95" customHeight="1">
      <c r="A973" s="106"/>
      <c r="B973" s="38"/>
      <c r="C973" s="38"/>
      <c r="D973" s="38"/>
      <c r="E973" s="38"/>
      <c r="F973" s="38" t="s">
        <v>1024</v>
      </c>
      <c r="G973" s="38"/>
      <c r="H973" s="38"/>
      <c r="I973" s="38"/>
      <c r="J973" s="38"/>
      <c r="K973" s="38"/>
      <c r="L973" s="38"/>
      <c r="M973" s="38"/>
      <c r="N973" s="38"/>
      <c r="O973" s="38"/>
      <c r="P973" s="38"/>
      <c r="Q973" s="38"/>
      <c r="R973" s="38"/>
      <c r="S973" s="38"/>
      <c r="T973" s="133"/>
      <c r="U973" s="39">
        <v>1464.4560892193308</v>
      </c>
      <c r="V973" s="2">
        <v>100</v>
      </c>
      <c r="W973" s="2">
        <v>100</v>
      </c>
      <c r="X973" s="2">
        <v>800</v>
      </c>
      <c r="Y973" s="196">
        <v>2464.4560892193308</v>
      </c>
      <c r="Z973" s="53"/>
      <c r="AA973" s="38"/>
      <c r="AB973" s="38"/>
      <c r="AC973" s="38"/>
      <c r="AD973" s="38"/>
      <c r="AE973" s="175"/>
      <c r="AF973" s="193"/>
      <c r="AG973" s="138"/>
      <c r="AH973" s="54"/>
      <c r="AI973" s="54"/>
      <c r="AJ973" s="55"/>
      <c r="AK973" s="54"/>
    </row>
    <row r="974" spans="1:37" s="3" customFormat="1" ht="24.95" customHeight="1">
      <c r="A974" s="106"/>
      <c r="B974" s="38"/>
      <c r="C974" s="38"/>
      <c r="D974" s="38"/>
      <c r="E974" s="38"/>
      <c r="F974" s="38" t="s">
        <v>1025</v>
      </c>
      <c r="G974" s="38"/>
      <c r="H974" s="38"/>
      <c r="I974" s="38"/>
      <c r="J974" s="38"/>
      <c r="K974" s="38"/>
      <c r="L974" s="38"/>
      <c r="M974" s="38"/>
      <c r="N974" s="38"/>
      <c r="O974" s="38"/>
      <c r="P974" s="38"/>
      <c r="Q974" s="38"/>
      <c r="R974" s="38"/>
      <c r="S974" s="38"/>
      <c r="T974" s="133"/>
      <c r="U974" s="39">
        <v>1880.8504711895912</v>
      </c>
      <c r="V974" s="2">
        <v>160</v>
      </c>
      <c r="W974" s="2">
        <v>160</v>
      </c>
      <c r="X974" s="2">
        <v>1750</v>
      </c>
      <c r="Y974" s="196">
        <v>3950.8504711895912</v>
      </c>
      <c r="Z974" s="53"/>
      <c r="AA974" s="38"/>
      <c r="AB974" s="38"/>
      <c r="AC974" s="38"/>
      <c r="AD974" s="38"/>
      <c r="AE974" s="175"/>
      <c r="AF974" s="193"/>
      <c r="AG974" s="138"/>
      <c r="AH974" s="54"/>
      <c r="AI974" s="54"/>
      <c r="AJ974" s="55"/>
      <c r="AK974" s="54"/>
    </row>
    <row r="975" spans="1:37" s="3" customFormat="1" ht="24.95" customHeight="1">
      <c r="A975" s="106"/>
      <c r="B975" s="38"/>
      <c r="C975" s="38"/>
      <c r="D975" s="38"/>
      <c r="E975" s="38"/>
      <c r="F975" s="38" t="s">
        <v>1026</v>
      </c>
      <c r="G975" s="38"/>
      <c r="H975" s="38"/>
      <c r="I975" s="38"/>
      <c r="J975" s="38"/>
      <c r="K975" s="38"/>
      <c r="L975" s="38"/>
      <c r="M975" s="38"/>
      <c r="N975" s="38"/>
      <c r="O975" s="38"/>
      <c r="P975" s="38"/>
      <c r="Q975" s="38"/>
      <c r="R975" s="38"/>
      <c r="S975" s="38"/>
      <c r="T975" s="133"/>
      <c r="U975" s="39">
        <v>1963.8324953531599</v>
      </c>
      <c r="V975" s="2">
        <v>120</v>
      </c>
      <c r="W975" s="2">
        <v>120</v>
      </c>
      <c r="X975" s="2">
        <v>400</v>
      </c>
      <c r="Y975" s="196">
        <v>2603.8324953531601</v>
      </c>
      <c r="Z975" s="53"/>
      <c r="AA975" s="38"/>
      <c r="AB975" s="38"/>
      <c r="AC975" s="38"/>
      <c r="AD975" s="38"/>
      <c r="AE975" s="175"/>
      <c r="AF975" s="193"/>
      <c r="AG975" s="138"/>
      <c r="AH975" s="54"/>
      <c r="AI975" s="54"/>
      <c r="AJ975" s="55"/>
      <c r="AK975" s="54"/>
    </row>
    <row r="976" spans="1:37" s="3" customFormat="1" ht="24" customHeight="1">
      <c r="A976" s="106"/>
      <c r="B976" s="38"/>
      <c r="C976" s="38"/>
      <c r="D976" s="38"/>
      <c r="E976" s="38"/>
      <c r="F976" s="38" t="s">
        <v>1027</v>
      </c>
      <c r="G976" s="38"/>
      <c r="H976" s="38"/>
      <c r="I976" s="38"/>
      <c r="J976" s="38"/>
      <c r="K976" s="38"/>
      <c r="L976" s="38"/>
      <c r="M976" s="38"/>
      <c r="N976" s="38"/>
      <c r="O976" s="38"/>
      <c r="P976" s="38"/>
      <c r="Q976" s="38"/>
      <c r="R976" s="38"/>
      <c r="S976" s="38"/>
      <c r="T976" s="133"/>
      <c r="U976" s="39">
        <v>1768.7027509293684</v>
      </c>
      <c r="V976" s="2">
        <v>150</v>
      </c>
      <c r="W976" s="2">
        <v>150</v>
      </c>
      <c r="X976" s="2">
        <v>2650</v>
      </c>
      <c r="Y976" s="196">
        <v>4718.7027509293684</v>
      </c>
      <c r="Z976" s="53"/>
      <c r="AA976" s="38"/>
      <c r="AB976" s="38"/>
      <c r="AC976" s="38"/>
      <c r="AD976" s="38"/>
      <c r="AE976" s="175"/>
      <c r="AF976" s="193"/>
      <c r="AG976" s="138"/>
      <c r="AH976" s="54"/>
      <c r="AI976" s="54"/>
      <c r="AJ976" s="55"/>
      <c r="AK976" s="54"/>
    </row>
    <row r="977" spans="1:37" s="3" customFormat="1" ht="24" customHeight="1">
      <c r="A977" s="106"/>
      <c r="B977" s="38"/>
      <c r="C977" s="38"/>
      <c r="D977" s="38"/>
      <c r="E977" s="38"/>
      <c r="F977" s="38" t="s">
        <v>1028</v>
      </c>
      <c r="G977" s="38"/>
      <c r="H977" s="38"/>
      <c r="I977" s="38"/>
      <c r="J977" s="38"/>
      <c r="K977" s="38"/>
      <c r="L977" s="38"/>
      <c r="M977" s="38"/>
      <c r="N977" s="38"/>
      <c r="O977" s="38"/>
      <c r="P977" s="38"/>
      <c r="Q977" s="38"/>
      <c r="R977" s="38"/>
      <c r="S977" s="38"/>
      <c r="T977" s="133"/>
      <c r="U977" s="39">
        <v>1798.4077695167289</v>
      </c>
      <c r="V977" s="2">
        <v>120</v>
      </c>
      <c r="W977" s="2">
        <v>120</v>
      </c>
      <c r="X977" s="2">
        <v>800</v>
      </c>
      <c r="Y977" s="196">
        <v>2838.4077695167289</v>
      </c>
      <c r="Z977" s="53"/>
      <c r="AA977" s="38"/>
      <c r="AB977" s="38"/>
      <c r="AC977" s="38"/>
      <c r="AD977" s="38"/>
      <c r="AE977" s="175"/>
      <c r="AF977" s="193"/>
      <c r="AG977" s="138"/>
      <c r="AH977" s="54"/>
      <c r="AI977" s="54"/>
      <c r="AJ977" s="55"/>
      <c r="AK977" s="54"/>
    </row>
    <row r="978" spans="1:37" s="3" customFormat="1" ht="24" customHeight="1">
      <c r="A978" s="106"/>
      <c r="B978" s="38"/>
      <c r="C978" s="38"/>
      <c r="D978" s="38"/>
      <c r="E978" s="38"/>
      <c r="F978" s="38" t="s">
        <v>1029</v>
      </c>
      <c r="G978" s="38"/>
      <c r="H978" s="38"/>
      <c r="I978" s="38"/>
      <c r="J978" s="38"/>
      <c r="K978" s="38"/>
      <c r="L978" s="38"/>
      <c r="M978" s="38"/>
      <c r="N978" s="38"/>
      <c r="O978" s="38"/>
      <c r="P978" s="38"/>
      <c r="Q978" s="38"/>
      <c r="R978" s="38"/>
      <c r="S978" s="38"/>
      <c r="T978" s="133"/>
      <c r="U978" s="39">
        <v>2882.487671933085</v>
      </c>
      <c r="V978" s="2">
        <v>30</v>
      </c>
      <c r="W978" s="2">
        <v>30</v>
      </c>
      <c r="X978" s="2">
        <v>200</v>
      </c>
      <c r="Y978" s="196">
        <v>3142.487671933085</v>
      </c>
      <c r="Z978" s="53"/>
      <c r="AA978" s="38"/>
      <c r="AB978" s="38"/>
      <c r="AC978" s="38"/>
      <c r="AD978" s="38"/>
      <c r="AE978" s="175"/>
      <c r="AF978" s="193"/>
      <c r="AG978" s="138"/>
      <c r="AH978" s="54"/>
      <c r="AI978" s="54"/>
      <c r="AJ978" s="55"/>
      <c r="AK978" s="54"/>
    </row>
    <row r="979" spans="1:37" s="3" customFormat="1" ht="24" customHeight="1">
      <c r="A979" s="106"/>
      <c r="B979" s="38"/>
      <c r="C979" s="38"/>
      <c r="D979" s="38"/>
      <c r="E979" s="38"/>
      <c r="F979" s="38" t="s">
        <v>1030</v>
      </c>
      <c r="G979" s="38"/>
      <c r="H979" s="38"/>
      <c r="I979" s="38"/>
      <c r="J979" s="38"/>
      <c r="K979" s="38"/>
      <c r="L979" s="38"/>
      <c r="M979" s="38"/>
      <c r="N979" s="38"/>
      <c r="O979" s="38"/>
      <c r="P979" s="38"/>
      <c r="Q979" s="38"/>
      <c r="R979" s="38"/>
      <c r="S979" s="38"/>
      <c r="T979" s="133"/>
      <c r="U979" s="39">
        <v>3497.4679182156142</v>
      </c>
      <c r="V979" s="2">
        <v>60</v>
      </c>
      <c r="W979" s="2">
        <v>60</v>
      </c>
      <c r="X979" s="2">
        <v>950</v>
      </c>
      <c r="Y979" s="196">
        <v>4567.4679182156142</v>
      </c>
      <c r="Z979" s="53"/>
      <c r="AA979" s="38"/>
      <c r="AB979" s="38"/>
      <c r="AC979" s="38"/>
      <c r="AD979" s="38"/>
      <c r="AE979" s="175"/>
      <c r="AF979" s="193"/>
      <c r="AG979" s="138"/>
      <c r="AH979" s="54"/>
      <c r="AI979" s="54"/>
      <c r="AJ979" s="55"/>
      <c r="AK979" s="54"/>
    </row>
    <row r="980" spans="1:37" s="3" customFormat="1" ht="24" customHeight="1">
      <c r="A980" s="106"/>
      <c r="B980" s="38"/>
      <c r="C980" s="38"/>
      <c r="D980" s="38"/>
      <c r="E980" s="38"/>
      <c r="F980" s="304" t="s">
        <v>915</v>
      </c>
      <c r="G980" s="246"/>
      <c r="H980" s="246"/>
      <c r="I980" s="246"/>
      <c r="J980" s="246"/>
      <c r="K980" s="246"/>
      <c r="L980" s="246"/>
      <c r="M980" s="246"/>
      <c r="N980" s="246"/>
      <c r="O980" s="246"/>
      <c r="P980" s="246"/>
      <c r="Q980" s="246"/>
      <c r="R980" s="246"/>
      <c r="S980" s="247"/>
      <c r="T980" s="133"/>
      <c r="U980" s="39">
        <f>SUM(U960:U979)</f>
        <v>43059.921296933084</v>
      </c>
      <c r="V980" s="2">
        <f>SUM(V960:V979)</f>
        <v>2310</v>
      </c>
      <c r="W980" s="2">
        <f>SUM(W960:W979)</f>
        <v>2310</v>
      </c>
      <c r="X980" s="2">
        <f>SUM(X960:X979)</f>
        <v>23650</v>
      </c>
      <c r="Y980" s="196">
        <f>SUM(Y960:Y979)</f>
        <v>71329.921296933069</v>
      </c>
      <c r="Z980" s="53"/>
      <c r="AA980" s="38"/>
      <c r="AB980" s="38"/>
      <c r="AC980" s="38"/>
      <c r="AD980" s="38"/>
      <c r="AE980" s="175"/>
      <c r="AF980" s="193"/>
      <c r="AG980" s="138"/>
      <c r="AH980" s="54"/>
      <c r="AI980" s="54"/>
      <c r="AJ980" s="55"/>
      <c r="AK980" s="54"/>
    </row>
    <row r="981" spans="1:37" s="3" customFormat="1" ht="24" customHeight="1">
      <c r="A981" s="106"/>
      <c r="B981" s="38"/>
      <c r="C981" s="38"/>
      <c r="D981" s="38"/>
      <c r="E981" s="38"/>
      <c r="F981" s="38" t="s">
        <v>1031</v>
      </c>
      <c r="G981" s="38"/>
      <c r="H981" s="38"/>
      <c r="I981" s="38"/>
      <c r="J981" s="38"/>
      <c r="K981" s="38"/>
      <c r="L981" s="38"/>
      <c r="M981" s="38"/>
      <c r="N981" s="38"/>
      <c r="O981" s="38"/>
      <c r="P981" s="38"/>
      <c r="Q981" s="38"/>
      <c r="R981" s="38"/>
      <c r="S981" s="38"/>
      <c r="T981" s="133"/>
      <c r="U981" s="39">
        <v>2610.6182690520445</v>
      </c>
      <c r="V981" s="2">
        <v>30</v>
      </c>
      <c r="W981" s="2">
        <v>30</v>
      </c>
      <c r="X981" s="2">
        <v>0</v>
      </c>
      <c r="Y981" s="196">
        <v>2670.6182690520445</v>
      </c>
      <c r="Z981" s="53"/>
      <c r="AA981" s="38"/>
      <c r="AB981" s="38"/>
      <c r="AC981" s="38"/>
      <c r="AD981" s="38"/>
      <c r="AE981" s="175"/>
      <c r="AF981" s="193"/>
      <c r="AG981" s="138"/>
      <c r="AH981" s="54"/>
      <c r="AI981" s="54"/>
      <c r="AJ981" s="55"/>
      <c r="AK981" s="54"/>
    </row>
    <row r="982" spans="1:37" s="3" customFormat="1" ht="24" customHeight="1">
      <c r="A982" s="106"/>
      <c r="B982" s="38"/>
      <c r="C982" s="38"/>
      <c r="D982" s="38"/>
      <c r="E982" s="38"/>
      <c r="F982" s="38" t="s">
        <v>1032</v>
      </c>
      <c r="G982" s="38"/>
      <c r="H982" s="38"/>
      <c r="I982" s="38"/>
      <c r="J982" s="38"/>
      <c r="K982" s="38"/>
      <c r="L982" s="38"/>
      <c r="M982" s="38"/>
      <c r="N982" s="38"/>
      <c r="O982" s="38"/>
      <c r="P982" s="38"/>
      <c r="Q982" s="38"/>
      <c r="R982" s="38"/>
      <c r="S982" s="38"/>
      <c r="T982" s="133"/>
      <c r="U982" s="39">
        <v>3074.7857342007433</v>
      </c>
      <c r="V982" s="2">
        <v>60</v>
      </c>
      <c r="W982" s="2">
        <v>60</v>
      </c>
      <c r="X982" s="2">
        <v>200</v>
      </c>
      <c r="Y982" s="196">
        <v>3394.7857342007433</v>
      </c>
      <c r="Z982" s="53"/>
      <c r="AA982" s="38"/>
      <c r="AB982" s="38"/>
      <c r="AC982" s="38"/>
      <c r="AD982" s="38"/>
      <c r="AE982" s="175"/>
      <c r="AF982" s="193"/>
      <c r="AG982" s="138"/>
      <c r="AH982" s="54"/>
      <c r="AI982" s="54"/>
      <c r="AJ982" s="55"/>
      <c r="AK982" s="54"/>
    </row>
    <row r="983" spans="1:37" s="3" customFormat="1" ht="24" customHeight="1">
      <c r="A983" s="106"/>
      <c r="B983" s="38"/>
      <c r="C983" s="38"/>
      <c r="D983" s="38"/>
      <c r="E983" s="38"/>
      <c r="F983" s="38" t="s">
        <v>1033</v>
      </c>
      <c r="G983" s="38"/>
      <c r="H983" s="38"/>
      <c r="I983" s="38"/>
      <c r="J983" s="38"/>
      <c r="K983" s="38"/>
      <c r="L983" s="38"/>
      <c r="M983" s="38"/>
      <c r="N983" s="38"/>
      <c r="O983" s="38"/>
      <c r="P983" s="38"/>
      <c r="Q983" s="38"/>
      <c r="R983" s="38"/>
      <c r="S983" s="38"/>
      <c r="T983" s="133"/>
      <c r="U983" s="39">
        <v>40830.850022423794</v>
      </c>
      <c r="V983" s="2">
        <v>30</v>
      </c>
      <c r="W983" s="2">
        <v>30</v>
      </c>
      <c r="X983" s="2">
        <v>200</v>
      </c>
      <c r="Y983" s="196">
        <v>41090.850022423794</v>
      </c>
      <c r="Z983" s="53"/>
      <c r="AA983" s="38"/>
      <c r="AB983" s="38"/>
      <c r="AC983" s="38"/>
      <c r="AD983" s="38"/>
      <c r="AE983" s="175"/>
      <c r="AF983" s="193"/>
      <c r="AG983" s="138"/>
      <c r="AH983" s="54"/>
      <c r="AI983" s="54"/>
      <c r="AJ983" s="55"/>
      <c r="AK983" s="54"/>
    </row>
    <row r="984" spans="1:37" s="3" customFormat="1" ht="24" customHeight="1">
      <c r="A984" s="106"/>
      <c r="B984" s="38"/>
      <c r="C984" s="38"/>
      <c r="D984" s="38"/>
      <c r="E984" s="38"/>
      <c r="F984" s="38" t="s">
        <v>1034</v>
      </c>
      <c r="G984" s="38"/>
      <c r="H984" s="38"/>
      <c r="I984" s="38"/>
      <c r="J984" s="38"/>
      <c r="K984" s="38"/>
      <c r="L984" s="38"/>
      <c r="M984" s="38"/>
      <c r="N984" s="38"/>
      <c r="O984" s="38"/>
      <c r="P984" s="38"/>
      <c r="Q984" s="38"/>
      <c r="R984" s="38"/>
      <c r="S984" s="38"/>
      <c r="T984" s="133"/>
      <c r="U984" s="39">
        <v>56126.953720446101</v>
      </c>
      <c r="V984" s="2">
        <v>0</v>
      </c>
      <c r="W984" s="2">
        <v>0</v>
      </c>
      <c r="X984" s="2">
        <v>0</v>
      </c>
      <c r="Y984" s="196">
        <v>56126.953720446101</v>
      </c>
      <c r="Z984" s="53"/>
      <c r="AA984" s="38"/>
      <c r="AB984" s="38"/>
      <c r="AC984" s="38"/>
      <c r="AD984" s="38"/>
      <c r="AE984" s="175"/>
      <c r="AF984" s="193"/>
      <c r="AG984" s="138"/>
      <c r="AH984" s="54"/>
      <c r="AI984" s="54"/>
      <c r="AJ984" s="55"/>
      <c r="AK984" s="54"/>
    </row>
    <row r="985" spans="1:37" s="3" customFormat="1" ht="22.15" customHeight="1">
      <c r="A985" s="106"/>
      <c r="B985" s="38"/>
      <c r="C985" s="38"/>
      <c r="D985" s="38"/>
      <c r="E985" s="38"/>
      <c r="F985" s="38" t="s">
        <v>1035</v>
      </c>
      <c r="G985" s="38"/>
      <c r="H985" s="38"/>
      <c r="I985" s="38"/>
      <c r="J985" s="38"/>
      <c r="K985" s="38"/>
      <c r="L985" s="38"/>
      <c r="M985" s="38"/>
      <c r="N985" s="38"/>
      <c r="O985" s="38"/>
      <c r="P985" s="38"/>
      <c r="Q985" s="38"/>
      <c r="R985" s="38"/>
      <c r="S985" s="38"/>
      <c r="T985" s="133"/>
      <c r="U985" s="39">
        <v>3116.6766900557623</v>
      </c>
      <c r="V985" s="81">
        <v>30</v>
      </c>
      <c r="W985" s="81">
        <v>30</v>
      </c>
      <c r="X985" s="81">
        <v>750</v>
      </c>
      <c r="Y985" s="196">
        <v>3926.6766900557623</v>
      </c>
      <c r="Z985" s="53"/>
      <c r="AA985" s="38"/>
      <c r="AB985" s="38"/>
      <c r="AC985" s="38"/>
      <c r="AD985" s="38"/>
      <c r="AE985" s="175"/>
      <c r="AF985" s="193"/>
      <c r="AG985" s="138"/>
      <c r="AH985" s="54"/>
      <c r="AI985" s="54"/>
      <c r="AJ985" s="55"/>
      <c r="AK985" s="54"/>
    </row>
    <row r="986" spans="1:37" s="3" customFormat="1" ht="22.15" customHeight="1">
      <c r="A986" s="106"/>
      <c r="B986" s="38"/>
      <c r="C986" s="38"/>
      <c r="D986" s="38"/>
      <c r="E986" s="38"/>
      <c r="F986" s="38" t="s">
        <v>1036</v>
      </c>
      <c r="G986" s="38"/>
      <c r="H986" s="38"/>
      <c r="I986" s="38"/>
      <c r="J986" s="38"/>
      <c r="K986" s="38"/>
      <c r="L986" s="38"/>
      <c r="M986" s="38"/>
      <c r="N986" s="38"/>
      <c r="O986" s="38"/>
      <c r="P986" s="38"/>
      <c r="Q986" s="38"/>
      <c r="R986" s="38"/>
      <c r="S986" s="38"/>
      <c r="T986" s="133"/>
      <c r="U986" s="39">
        <v>3164.0061231412637</v>
      </c>
      <c r="V986" s="2">
        <v>60</v>
      </c>
      <c r="W986" s="2">
        <v>60</v>
      </c>
      <c r="X986" s="2">
        <v>1500</v>
      </c>
      <c r="Y986" s="196">
        <v>4784.0061231412637</v>
      </c>
      <c r="Z986" s="53"/>
      <c r="AA986" s="38"/>
      <c r="AB986" s="38"/>
      <c r="AC986" s="38"/>
      <c r="AD986" s="38"/>
      <c r="AE986" s="175"/>
      <c r="AF986" s="193"/>
      <c r="AG986" s="138"/>
      <c r="AH986" s="54"/>
      <c r="AI986" s="54"/>
      <c r="AJ986" s="55"/>
      <c r="AK986" s="54"/>
    </row>
    <row r="987" spans="1:37" s="3" customFormat="1" ht="22.15" customHeight="1">
      <c r="A987" s="106"/>
      <c r="B987" s="38"/>
      <c r="C987" s="38"/>
      <c r="D987" s="38"/>
      <c r="E987" s="38"/>
      <c r="F987" s="38" t="s">
        <v>1037</v>
      </c>
      <c r="G987" s="38"/>
      <c r="H987" s="38"/>
      <c r="I987" s="38"/>
      <c r="J987" s="38"/>
      <c r="K987" s="38"/>
      <c r="L987" s="38"/>
      <c r="M987" s="38"/>
      <c r="N987" s="38"/>
      <c r="O987" s="38"/>
      <c r="P987" s="38"/>
      <c r="Q987" s="38"/>
      <c r="R987" s="38"/>
      <c r="S987" s="38"/>
      <c r="T987" s="133"/>
      <c r="U987" s="39">
        <v>2361.5513615241634</v>
      </c>
      <c r="V987" s="2">
        <v>150</v>
      </c>
      <c r="W987" s="2">
        <v>150</v>
      </c>
      <c r="X987" s="2">
        <v>3200</v>
      </c>
      <c r="Y987" s="196">
        <v>5861.5513615241634</v>
      </c>
      <c r="Z987" s="53"/>
      <c r="AA987" s="38"/>
      <c r="AB987" s="38"/>
      <c r="AC987" s="38"/>
      <c r="AD987" s="38"/>
      <c r="AE987" s="175"/>
      <c r="AF987" s="193"/>
      <c r="AG987" s="138"/>
      <c r="AH987" s="54"/>
      <c r="AI987" s="54"/>
      <c r="AJ987" s="55"/>
      <c r="AK987" s="54"/>
    </row>
    <row r="988" spans="1:37" s="3" customFormat="1" ht="22.15" customHeight="1">
      <c r="A988" s="106"/>
      <c r="B988" s="38"/>
      <c r="C988" s="38"/>
      <c r="D988" s="38"/>
      <c r="E988" s="38"/>
      <c r="F988" s="38" t="s">
        <v>1038</v>
      </c>
      <c r="G988" s="38"/>
      <c r="H988" s="38"/>
      <c r="I988" s="38"/>
      <c r="J988" s="38"/>
      <c r="K988" s="38"/>
      <c r="L988" s="38"/>
      <c r="M988" s="38"/>
      <c r="N988" s="38"/>
      <c r="O988" s="38"/>
      <c r="P988" s="38"/>
      <c r="Q988" s="38"/>
      <c r="R988" s="38"/>
      <c r="S988" s="38"/>
      <c r="T988" s="133"/>
      <c r="U988" s="39">
        <v>1822.9773931226766</v>
      </c>
      <c r="V988" s="2">
        <v>150</v>
      </c>
      <c r="W988" s="2">
        <v>150</v>
      </c>
      <c r="X988" s="2">
        <v>1550</v>
      </c>
      <c r="Y988" s="196">
        <v>3672.9773931226764</v>
      </c>
      <c r="Z988" s="53"/>
      <c r="AA988" s="38"/>
      <c r="AB988" s="38"/>
      <c r="AC988" s="38"/>
      <c r="AD988" s="38"/>
      <c r="AE988" s="175"/>
      <c r="AF988" s="193"/>
      <c r="AG988" s="138"/>
      <c r="AH988" s="54"/>
      <c r="AI988" s="54"/>
      <c r="AJ988" s="55"/>
      <c r="AK988" s="54"/>
    </row>
    <row r="989" spans="1:37" s="3" customFormat="1" ht="22.15" customHeight="1">
      <c r="A989" s="106"/>
      <c r="B989" s="38"/>
      <c r="C989" s="38"/>
      <c r="D989" s="38"/>
      <c r="E989" s="38"/>
      <c r="F989" s="38" t="s">
        <v>1039</v>
      </c>
      <c r="G989" s="38"/>
      <c r="H989" s="38"/>
      <c r="I989" s="38"/>
      <c r="J989" s="38"/>
      <c r="K989" s="38"/>
      <c r="L989" s="38"/>
      <c r="M989" s="38"/>
      <c r="N989" s="38"/>
      <c r="O989" s="38"/>
      <c r="P989" s="38"/>
      <c r="Q989" s="38"/>
      <c r="R989" s="38"/>
      <c r="S989" s="38"/>
      <c r="T989" s="133"/>
      <c r="U989" s="39">
        <v>1614.2953717472119</v>
      </c>
      <c r="V989" s="2">
        <v>150</v>
      </c>
      <c r="W989" s="2">
        <v>150</v>
      </c>
      <c r="X989" s="2">
        <v>1550</v>
      </c>
      <c r="Y989" s="196">
        <v>3464.2953717472119</v>
      </c>
      <c r="Z989" s="53"/>
      <c r="AA989" s="38"/>
      <c r="AB989" s="38"/>
      <c r="AC989" s="38"/>
      <c r="AD989" s="38"/>
      <c r="AE989" s="175"/>
      <c r="AF989" s="193"/>
      <c r="AG989" s="138"/>
      <c r="AH989" s="54"/>
      <c r="AI989" s="54"/>
      <c r="AJ989" s="55"/>
      <c r="AK989" s="54"/>
    </row>
    <row r="990" spans="1:37" s="3" customFormat="1" ht="22.15" customHeight="1">
      <c r="A990" s="106"/>
      <c r="B990" s="38"/>
      <c r="C990" s="38"/>
      <c r="D990" s="38"/>
      <c r="E990" s="38"/>
      <c r="F990" s="38" t="s">
        <v>1040</v>
      </c>
      <c r="G990" s="38"/>
      <c r="H990" s="38"/>
      <c r="I990" s="38"/>
      <c r="J990" s="38"/>
      <c r="K990" s="38"/>
      <c r="L990" s="38"/>
      <c r="M990" s="38"/>
      <c r="N990" s="38"/>
      <c r="O990" s="38"/>
      <c r="P990" s="38"/>
      <c r="Q990" s="38"/>
      <c r="R990" s="38"/>
      <c r="S990" s="38"/>
      <c r="T990" s="133"/>
      <c r="U990" s="39">
        <v>1898.2179395910778</v>
      </c>
      <c r="V990" s="2">
        <v>120</v>
      </c>
      <c r="W990" s="2">
        <v>120</v>
      </c>
      <c r="X990" s="2">
        <v>1700</v>
      </c>
      <c r="Y990" s="196">
        <v>3838.217939591078</v>
      </c>
      <c r="Z990" s="53"/>
      <c r="AA990" s="38"/>
      <c r="AB990" s="38"/>
      <c r="AC990" s="38"/>
      <c r="AD990" s="38"/>
      <c r="AE990" s="175"/>
      <c r="AF990" s="193"/>
      <c r="AG990" s="138"/>
      <c r="AH990" s="54"/>
      <c r="AI990" s="54"/>
      <c r="AJ990" s="55"/>
      <c r="AK990" s="54"/>
    </row>
    <row r="991" spans="1:37" s="3" customFormat="1" ht="22.15" customHeight="1">
      <c r="A991" s="106"/>
      <c r="B991" s="38"/>
      <c r="C991" s="38"/>
      <c r="D991" s="38"/>
      <c r="E991" s="38"/>
      <c r="F991" s="38" t="s">
        <v>1041</v>
      </c>
      <c r="G991" s="38"/>
      <c r="H991" s="38"/>
      <c r="I991" s="38"/>
      <c r="J991" s="38"/>
      <c r="K991" s="38"/>
      <c r="L991" s="38"/>
      <c r="M991" s="38"/>
      <c r="N991" s="38"/>
      <c r="O991" s="38"/>
      <c r="P991" s="38"/>
      <c r="Q991" s="38"/>
      <c r="R991" s="38"/>
      <c r="S991" s="38"/>
      <c r="T991" s="133"/>
      <c r="U991" s="39">
        <v>3314.7652137546465</v>
      </c>
      <c r="V991" s="2">
        <v>30</v>
      </c>
      <c r="W991" s="2">
        <v>30</v>
      </c>
      <c r="X991" s="2">
        <v>200</v>
      </c>
      <c r="Y991" s="196">
        <v>3574.7652137546465</v>
      </c>
      <c r="Z991" s="53"/>
      <c r="AA991" s="38"/>
      <c r="AB991" s="38"/>
      <c r="AC991" s="38"/>
      <c r="AD991" s="38"/>
      <c r="AE991" s="175"/>
      <c r="AF991" s="193"/>
      <c r="AG991" s="138"/>
      <c r="AH991" s="54"/>
      <c r="AI991" s="54"/>
      <c r="AJ991" s="55"/>
      <c r="AK991" s="54"/>
    </row>
    <row r="992" spans="1:37" s="3" customFormat="1" ht="22.15" customHeight="1">
      <c r="A992" s="106"/>
      <c r="B992" s="38"/>
      <c r="C992" s="38"/>
      <c r="D992" s="38"/>
      <c r="E992" s="38"/>
      <c r="F992" s="38" t="s">
        <v>1042</v>
      </c>
      <c r="G992" s="38"/>
      <c r="H992" s="38"/>
      <c r="I992" s="38"/>
      <c r="J992" s="38"/>
      <c r="K992" s="38"/>
      <c r="L992" s="38"/>
      <c r="M992" s="38"/>
      <c r="N992" s="38"/>
      <c r="O992" s="38"/>
      <c r="P992" s="38"/>
      <c r="Q992" s="38"/>
      <c r="R992" s="38"/>
      <c r="S992" s="38"/>
      <c r="T992" s="133"/>
      <c r="U992" s="39">
        <v>2837.0586426579921</v>
      </c>
      <c r="V992" s="2">
        <v>0</v>
      </c>
      <c r="W992" s="2">
        <v>0</v>
      </c>
      <c r="X992" s="2">
        <v>0</v>
      </c>
      <c r="Y992" s="196">
        <v>2837.0586426579921</v>
      </c>
      <c r="Z992" s="53"/>
      <c r="AA992" s="38"/>
      <c r="AB992" s="38"/>
      <c r="AC992" s="38"/>
      <c r="AD992" s="38"/>
      <c r="AE992" s="175"/>
      <c r="AF992" s="193"/>
      <c r="AG992" s="138"/>
      <c r="AH992" s="54"/>
      <c r="AI992" s="54"/>
      <c r="AJ992" s="55"/>
      <c r="AK992" s="54"/>
    </row>
    <row r="993" spans="1:37" s="3" customFormat="1" ht="22.15" customHeight="1">
      <c r="A993" s="106"/>
      <c r="B993" s="38"/>
      <c r="C993" s="38"/>
      <c r="D993" s="38"/>
      <c r="E993" s="38"/>
      <c r="F993" s="38" t="s">
        <v>1043</v>
      </c>
      <c r="G993" s="38"/>
      <c r="H993" s="38"/>
      <c r="I993" s="38"/>
      <c r="J993" s="38"/>
      <c r="K993" s="38"/>
      <c r="L993" s="38"/>
      <c r="M993" s="38"/>
      <c r="N993" s="38"/>
      <c r="O993" s="38"/>
      <c r="P993" s="38"/>
      <c r="Q993" s="38"/>
      <c r="R993" s="38"/>
      <c r="S993" s="38"/>
      <c r="T993" s="133"/>
      <c r="U993" s="113">
        <v>2828.0509795539037</v>
      </c>
      <c r="V993" s="40">
        <v>0</v>
      </c>
      <c r="W993" s="40">
        <v>0</v>
      </c>
      <c r="X993" s="40">
        <v>0</v>
      </c>
      <c r="Y993" s="197">
        <v>2828.0509795539037</v>
      </c>
      <c r="Z993" s="53"/>
      <c r="AA993" s="38"/>
      <c r="AB993" s="38"/>
      <c r="AC993" s="38"/>
      <c r="AD993" s="38"/>
      <c r="AE993" s="175"/>
      <c r="AF993" s="193"/>
      <c r="AG993" s="138"/>
      <c r="AH993" s="54"/>
      <c r="AI993" s="54"/>
      <c r="AJ993" s="55"/>
      <c r="AK993" s="54"/>
    </row>
    <row r="994" spans="1:37" s="3" customFormat="1" ht="22.15" customHeight="1">
      <c r="A994" s="106"/>
      <c r="B994" s="38"/>
      <c r="C994" s="38"/>
      <c r="D994" s="38"/>
      <c r="E994" s="38"/>
      <c r="F994" s="38" t="s">
        <v>1044</v>
      </c>
      <c r="G994" s="38"/>
      <c r="H994" s="38"/>
      <c r="I994" s="38"/>
      <c r="J994" s="38"/>
      <c r="K994" s="38"/>
      <c r="L994" s="38"/>
      <c r="M994" s="38"/>
      <c r="N994" s="38"/>
      <c r="O994" s="38"/>
      <c r="P994" s="38"/>
      <c r="Q994" s="38"/>
      <c r="R994" s="38"/>
      <c r="S994" s="38"/>
      <c r="T994" s="133"/>
      <c r="U994" s="113">
        <v>5892.1286319702613</v>
      </c>
      <c r="V994" s="40">
        <v>0</v>
      </c>
      <c r="W994" s="40">
        <v>0</v>
      </c>
      <c r="X994" s="40">
        <v>0</v>
      </c>
      <c r="Y994" s="197">
        <v>5892.1286319702613</v>
      </c>
      <c r="Z994" s="53"/>
      <c r="AA994" s="38"/>
      <c r="AB994" s="38"/>
      <c r="AC994" s="38"/>
      <c r="AD994" s="38"/>
      <c r="AE994" s="175"/>
      <c r="AF994" s="193"/>
      <c r="AG994" s="138"/>
      <c r="AH994" s="54"/>
      <c r="AI994" s="54"/>
      <c r="AJ994" s="55"/>
      <c r="AK994" s="54"/>
    </row>
    <row r="995" spans="1:37" s="3" customFormat="1" ht="22.15" customHeight="1">
      <c r="A995" s="106"/>
      <c r="B995" s="38"/>
      <c r="C995" s="38"/>
      <c r="D995" s="38"/>
      <c r="E995" s="38"/>
      <c r="F995" s="38" t="s">
        <v>1357</v>
      </c>
      <c r="G995" s="38"/>
      <c r="H995" s="38"/>
      <c r="I995" s="38"/>
      <c r="J995" s="38"/>
      <c r="K995" s="38"/>
      <c r="L995" s="38"/>
      <c r="M995" s="38"/>
      <c r="N995" s="38"/>
      <c r="O995" s="38"/>
      <c r="P995" s="38"/>
      <c r="Q995" s="38"/>
      <c r="R995" s="38"/>
      <c r="S995" s="38"/>
      <c r="T995" s="133"/>
      <c r="U995" s="113">
        <v>5225.0061152416365</v>
      </c>
      <c r="V995" s="40">
        <v>0</v>
      </c>
      <c r="W995" s="40">
        <v>0</v>
      </c>
      <c r="X995" s="40">
        <v>0</v>
      </c>
      <c r="Y995" s="197">
        <v>5225.0061152416365</v>
      </c>
      <c r="Z995" s="53"/>
      <c r="AA995" s="38"/>
      <c r="AB995" s="38"/>
      <c r="AC995" s="38"/>
      <c r="AD995" s="38"/>
      <c r="AE995" s="175"/>
      <c r="AF995" s="193"/>
      <c r="AG995" s="138"/>
      <c r="AH995" s="54"/>
      <c r="AI995" s="54"/>
      <c r="AJ995" s="55"/>
      <c r="AK995" s="54"/>
    </row>
    <row r="996" spans="1:37" s="3" customFormat="1" ht="22.15" customHeight="1">
      <c r="A996" s="106"/>
      <c r="B996" s="38"/>
      <c r="C996" s="38"/>
      <c r="D996" s="38"/>
      <c r="E996" s="38"/>
      <c r="F996" s="38" t="s">
        <v>1358</v>
      </c>
      <c r="G996" s="38"/>
      <c r="H996" s="38"/>
      <c r="I996" s="38"/>
      <c r="J996" s="38"/>
      <c r="K996" s="38"/>
      <c r="L996" s="38"/>
      <c r="M996" s="38"/>
      <c r="N996" s="38"/>
      <c r="O996" s="38"/>
      <c r="P996" s="38"/>
      <c r="Q996" s="38"/>
      <c r="R996" s="38"/>
      <c r="S996" s="38"/>
      <c r="T996" s="133"/>
      <c r="U996" s="39">
        <v>1858.2383643122678</v>
      </c>
      <c r="V996" s="81">
        <v>0</v>
      </c>
      <c r="W996" s="81">
        <v>0</v>
      </c>
      <c r="X996" s="81">
        <v>0</v>
      </c>
      <c r="Y996" s="196">
        <v>1858.2383643122678</v>
      </c>
      <c r="Z996" s="53"/>
      <c r="AA996" s="38"/>
      <c r="AB996" s="38"/>
      <c r="AC996" s="38"/>
      <c r="AD996" s="38"/>
      <c r="AE996" s="175"/>
      <c r="AF996" s="193"/>
      <c r="AG996" s="138"/>
      <c r="AH996" s="54"/>
      <c r="AI996" s="54"/>
      <c r="AJ996" s="55"/>
      <c r="AK996" s="54"/>
    </row>
    <row r="997" spans="1:37" s="3" customFormat="1" ht="22.15" customHeight="1">
      <c r="A997" s="106"/>
      <c r="B997" s="38"/>
      <c r="C997" s="38"/>
      <c r="D997" s="38"/>
      <c r="E997" s="38"/>
      <c r="F997" s="38" t="s">
        <v>1359</v>
      </c>
      <c r="G997" s="38"/>
      <c r="H997" s="38"/>
      <c r="I997" s="38"/>
      <c r="J997" s="38"/>
      <c r="K997" s="38"/>
      <c r="L997" s="38"/>
      <c r="M997" s="38"/>
      <c r="N997" s="38"/>
      <c r="O997" s="38"/>
      <c r="P997" s="38"/>
      <c r="Q997" s="38"/>
      <c r="R997" s="38"/>
      <c r="S997" s="38"/>
      <c r="T997" s="133"/>
      <c r="U997" s="113">
        <v>1861.7730111524163</v>
      </c>
      <c r="V997" s="40">
        <v>0</v>
      </c>
      <c r="W997" s="40">
        <v>0</v>
      </c>
      <c r="X997" s="40">
        <v>0</v>
      </c>
      <c r="Y997" s="197">
        <v>1861.7730111524163</v>
      </c>
      <c r="Z997" s="53"/>
      <c r="AA997" s="38"/>
      <c r="AB997" s="38"/>
      <c r="AC997" s="38"/>
      <c r="AD997" s="38"/>
      <c r="AE997" s="175"/>
      <c r="AF997" s="193"/>
      <c r="AG997" s="138"/>
      <c r="AH997" s="54"/>
      <c r="AI997" s="54"/>
      <c r="AJ997" s="55"/>
      <c r="AK997" s="54"/>
    </row>
    <row r="998" spans="1:37" s="3" customFormat="1" ht="24.95" customHeight="1">
      <c r="A998" s="106"/>
      <c r="B998" s="38"/>
      <c r="C998" s="38"/>
      <c r="D998" s="38"/>
      <c r="E998" s="38"/>
      <c r="F998" s="304" t="s">
        <v>915</v>
      </c>
      <c r="G998" s="246"/>
      <c r="H998" s="246"/>
      <c r="I998" s="246"/>
      <c r="J998" s="246"/>
      <c r="K998" s="246"/>
      <c r="L998" s="246"/>
      <c r="M998" s="246"/>
      <c r="N998" s="246"/>
      <c r="O998" s="246"/>
      <c r="P998" s="246"/>
      <c r="Q998" s="246"/>
      <c r="R998" s="246"/>
      <c r="S998" s="247"/>
      <c r="T998" s="133"/>
      <c r="U998" s="130">
        <f>SUM(U981:U997)</f>
        <v>140437.95358394799</v>
      </c>
      <c r="V998" s="131">
        <f>SUM(V981:V997)</f>
        <v>810</v>
      </c>
      <c r="W998" s="131">
        <f>SUM(W981:W997)</f>
        <v>810</v>
      </c>
      <c r="X998" s="131">
        <f>SUM(X981:X997)</f>
        <v>10850</v>
      </c>
      <c r="Y998" s="201">
        <f>SUM(Y981:Y997)</f>
        <v>152907.95358394799</v>
      </c>
      <c r="Z998" s="53"/>
      <c r="AA998" s="38"/>
      <c r="AB998" s="38"/>
      <c r="AC998" s="38"/>
      <c r="AD998" s="38"/>
      <c r="AE998" s="175"/>
      <c r="AF998" s="193"/>
      <c r="AG998" s="138"/>
      <c r="AH998" s="54"/>
      <c r="AI998" s="54"/>
      <c r="AJ998" s="55"/>
      <c r="AK998" s="54"/>
    </row>
    <row r="999" spans="1:37" s="3" customFormat="1" ht="75" customHeight="1">
      <c r="A999" s="106"/>
      <c r="B999" s="38"/>
      <c r="C999" s="38"/>
      <c r="D999" s="38"/>
      <c r="E999" s="38"/>
      <c r="F999" s="38"/>
      <c r="G999" s="38"/>
      <c r="H999" s="38"/>
      <c r="I999" s="38"/>
      <c r="J999" s="38"/>
      <c r="K999" s="38"/>
      <c r="L999" s="38"/>
      <c r="M999" s="38"/>
      <c r="N999" s="38"/>
      <c r="O999" s="38"/>
      <c r="P999" s="38"/>
      <c r="Q999" s="38"/>
      <c r="R999" s="38"/>
      <c r="S999" s="38"/>
      <c r="T999" s="95"/>
      <c r="U999" s="56"/>
      <c r="V999" s="57"/>
      <c r="W999" s="57"/>
      <c r="X999" s="57"/>
      <c r="Y999" s="202"/>
      <c r="Z999" s="38"/>
      <c r="AA999" s="38"/>
      <c r="AB999" s="38"/>
      <c r="AC999" s="38"/>
      <c r="AD999" s="38"/>
      <c r="AE999" s="175"/>
      <c r="AF999" s="193"/>
      <c r="AG999" s="138"/>
      <c r="AH999" s="54"/>
      <c r="AI999" s="54"/>
      <c r="AJ999" s="55"/>
      <c r="AK999" s="54"/>
    </row>
    <row r="1000" spans="1:37" s="3" customFormat="1" ht="75" customHeight="1">
      <c r="A1000" s="106"/>
      <c r="B1000" s="38"/>
      <c r="C1000" s="38"/>
      <c r="D1000" s="38"/>
      <c r="E1000" s="38"/>
      <c r="F1000" s="38"/>
      <c r="G1000" s="38"/>
      <c r="H1000" s="38"/>
      <c r="I1000" s="38"/>
      <c r="J1000" s="38"/>
      <c r="K1000" s="38"/>
      <c r="L1000" s="38"/>
      <c r="M1000" s="38"/>
      <c r="N1000" s="38"/>
      <c r="O1000" s="38"/>
      <c r="P1000" s="38"/>
      <c r="Q1000" s="38"/>
      <c r="R1000" s="38"/>
      <c r="S1000" s="38"/>
      <c r="T1000" s="133"/>
      <c r="U1000" s="56"/>
      <c r="V1000" s="57"/>
      <c r="W1000" s="57"/>
      <c r="X1000" s="57"/>
      <c r="Y1000" s="202"/>
      <c r="Z1000" s="53"/>
      <c r="AA1000" s="38"/>
      <c r="AB1000" s="38"/>
      <c r="AC1000" s="38"/>
      <c r="AD1000" s="38"/>
      <c r="AE1000" s="175"/>
      <c r="AF1000" s="193"/>
      <c r="AG1000" s="138"/>
      <c r="AH1000" s="54"/>
      <c r="AI1000" s="54"/>
      <c r="AJ1000" s="55"/>
      <c r="AK1000" s="54"/>
    </row>
    <row r="1001" spans="1:37" s="3" customFormat="1" ht="24.95" customHeight="1">
      <c r="A1001" s="106"/>
      <c r="B1001" s="38"/>
      <c r="C1001" s="38"/>
      <c r="D1001" s="38"/>
      <c r="E1001" s="38"/>
      <c r="F1001" s="38" t="s">
        <v>1367</v>
      </c>
      <c r="G1001" s="38"/>
      <c r="H1001" s="38"/>
      <c r="I1001" s="38"/>
      <c r="J1001" s="38"/>
      <c r="K1001" s="38"/>
      <c r="L1001" s="38"/>
      <c r="M1001" s="38"/>
      <c r="N1001" s="38"/>
      <c r="O1001" s="38"/>
      <c r="P1001" s="38"/>
      <c r="Q1001" s="38"/>
      <c r="R1001" s="38"/>
      <c r="S1001" s="38"/>
      <c r="T1001" s="133"/>
      <c r="U1001" s="39">
        <v>38742.509859897764</v>
      </c>
      <c r="V1001" s="2">
        <v>1910</v>
      </c>
      <c r="W1001" s="2">
        <v>1910</v>
      </c>
      <c r="X1001" s="2">
        <v>30800</v>
      </c>
      <c r="Y1001" s="196">
        <v>73362.509859897764</v>
      </c>
      <c r="Z1001" s="53"/>
      <c r="AA1001" s="38"/>
      <c r="AB1001" s="38"/>
      <c r="AC1001" s="38"/>
      <c r="AD1001" s="38"/>
      <c r="AE1001" s="175"/>
      <c r="AF1001" s="193"/>
      <c r="AG1001" s="138"/>
      <c r="AH1001" s="54"/>
      <c r="AI1001" s="54"/>
      <c r="AJ1001" s="55"/>
      <c r="AK1001" s="54"/>
    </row>
    <row r="1002" spans="1:37" s="3" customFormat="1" ht="24.95" customHeight="1">
      <c r="A1002" s="106"/>
      <c r="B1002" s="38"/>
      <c r="C1002" s="38"/>
      <c r="D1002" s="38"/>
      <c r="E1002" s="38"/>
      <c r="F1002" s="38" t="s">
        <v>1368</v>
      </c>
      <c r="G1002" s="38"/>
      <c r="H1002" s="38"/>
      <c r="I1002" s="38"/>
      <c r="J1002" s="38"/>
      <c r="K1002" s="38"/>
      <c r="L1002" s="38"/>
      <c r="M1002" s="38"/>
      <c r="N1002" s="38"/>
      <c r="O1002" s="38"/>
      <c r="P1002" s="38"/>
      <c r="Q1002" s="38"/>
      <c r="R1002" s="38"/>
      <c r="S1002" s="38"/>
      <c r="T1002" s="133"/>
      <c r="U1002" s="39">
        <v>40966.030389869884</v>
      </c>
      <c r="V1002" s="2">
        <v>2460</v>
      </c>
      <c r="W1002" s="2">
        <v>2460</v>
      </c>
      <c r="X1002" s="2">
        <v>61400</v>
      </c>
      <c r="Y1002" s="196">
        <v>107286.03038986988</v>
      </c>
      <c r="Z1002" s="53"/>
      <c r="AA1002" s="38"/>
      <c r="AB1002" s="38"/>
      <c r="AC1002" s="38"/>
      <c r="AD1002" s="38"/>
      <c r="AE1002" s="175"/>
      <c r="AF1002" s="193"/>
      <c r="AG1002" s="138"/>
      <c r="AH1002" s="54"/>
      <c r="AI1002" s="54"/>
      <c r="AJ1002" s="55"/>
      <c r="AK1002" s="54"/>
    </row>
    <row r="1003" spans="1:37" s="3" customFormat="1" ht="24.95" customHeight="1">
      <c r="A1003" s="106"/>
      <c r="B1003" s="38"/>
      <c r="C1003" s="38"/>
      <c r="D1003" s="38"/>
      <c r="E1003" s="38"/>
      <c r="F1003" s="38" t="s">
        <v>1369</v>
      </c>
      <c r="G1003" s="38"/>
      <c r="H1003" s="38"/>
      <c r="I1003" s="38"/>
      <c r="J1003" s="38"/>
      <c r="K1003" s="38"/>
      <c r="L1003" s="38"/>
      <c r="M1003" s="38"/>
      <c r="N1003" s="38"/>
      <c r="O1003" s="38"/>
      <c r="P1003" s="38"/>
      <c r="Q1003" s="38"/>
      <c r="R1003" s="38"/>
      <c r="S1003" s="38"/>
      <c r="T1003" s="133"/>
      <c r="U1003" s="39">
        <v>41325.163023074347</v>
      </c>
      <c r="V1003" s="2">
        <v>2290</v>
      </c>
      <c r="W1003" s="2">
        <v>2290</v>
      </c>
      <c r="X1003" s="2">
        <v>47700</v>
      </c>
      <c r="Y1003" s="196">
        <v>93605.163023074376</v>
      </c>
      <c r="Z1003" s="53"/>
      <c r="AA1003" s="38"/>
      <c r="AB1003" s="38"/>
      <c r="AC1003" s="38"/>
      <c r="AD1003" s="38"/>
      <c r="AE1003" s="175"/>
      <c r="AF1003" s="193"/>
      <c r="AG1003" s="138"/>
      <c r="AH1003" s="54"/>
      <c r="AI1003" s="54"/>
      <c r="AJ1003" s="55"/>
      <c r="AK1003" s="54"/>
    </row>
    <row r="1004" spans="1:37" s="3" customFormat="1" ht="24.95" customHeight="1">
      <c r="A1004" s="106"/>
      <c r="B1004" s="38"/>
      <c r="C1004" s="38"/>
      <c r="D1004" s="38"/>
      <c r="E1004" s="38"/>
      <c r="F1004" s="38" t="s">
        <v>1370</v>
      </c>
      <c r="G1004" s="38"/>
      <c r="H1004" s="38"/>
      <c r="I1004" s="38"/>
      <c r="J1004" s="38"/>
      <c r="K1004" s="38"/>
      <c r="L1004" s="38"/>
      <c r="M1004" s="38"/>
      <c r="N1004" s="38"/>
      <c r="O1004" s="38"/>
      <c r="P1004" s="38"/>
      <c r="Q1004" s="38"/>
      <c r="R1004" s="38"/>
      <c r="S1004" s="38"/>
      <c r="T1004" s="133"/>
      <c r="U1004" s="39">
        <v>37665.964335085497</v>
      </c>
      <c r="V1004" s="2">
        <v>1330</v>
      </c>
      <c r="W1004" s="2">
        <v>1330</v>
      </c>
      <c r="X1004" s="2">
        <v>23850</v>
      </c>
      <c r="Y1004" s="196">
        <v>64175.964335085504</v>
      </c>
      <c r="Z1004" s="53"/>
      <c r="AA1004" s="38"/>
      <c r="AB1004" s="38"/>
      <c r="AC1004" s="38"/>
      <c r="AD1004" s="38"/>
      <c r="AE1004" s="175"/>
      <c r="AF1004" s="193"/>
      <c r="AG1004" s="138"/>
      <c r="AH1004" s="54"/>
      <c r="AI1004" s="54"/>
      <c r="AJ1004" s="55"/>
      <c r="AK1004" s="54"/>
    </row>
    <row r="1005" spans="1:37" s="3" customFormat="1" ht="24.95" customHeight="1">
      <c r="A1005" s="106"/>
      <c r="B1005" s="38"/>
      <c r="C1005" s="38"/>
      <c r="D1005" s="38"/>
      <c r="E1005" s="38"/>
      <c r="F1005" s="38" t="s">
        <v>1371</v>
      </c>
      <c r="G1005" s="38"/>
      <c r="H1005" s="38"/>
      <c r="I1005" s="38"/>
      <c r="J1005" s="38"/>
      <c r="K1005" s="38"/>
      <c r="L1005" s="38"/>
      <c r="M1005" s="38"/>
      <c r="N1005" s="38"/>
      <c r="O1005" s="38"/>
      <c r="P1005" s="38"/>
      <c r="Q1005" s="38"/>
      <c r="R1005" s="38"/>
      <c r="S1005" s="38"/>
      <c r="T1005" s="133"/>
      <c r="U1005" s="39">
        <v>73622.629325743503</v>
      </c>
      <c r="V1005" s="2">
        <v>1890</v>
      </c>
      <c r="W1005" s="2">
        <v>1890</v>
      </c>
      <c r="X1005" s="2">
        <v>20400</v>
      </c>
      <c r="Y1005" s="196">
        <v>97802.629325743503</v>
      </c>
      <c r="Z1005" s="53"/>
      <c r="AA1005" s="38"/>
      <c r="AB1005" s="38"/>
      <c r="AC1005" s="38"/>
      <c r="AD1005" s="38"/>
      <c r="AE1005" s="175"/>
      <c r="AF1005" s="193"/>
      <c r="AG1005" s="138"/>
      <c r="AH1005" s="54"/>
      <c r="AI1005" s="54"/>
      <c r="AJ1005" s="55"/>
      <c r="AK1005" s="54"/>
    </row>
    <row r="1006" spans="1:37" s="3" customFormat="1" ht="24.95" customHeight="1">
      <c r="A1006" s="106"/>
      <c r="B1006" s="38"/>
      <c r="C1006" s="38"/>
      <c r="D1006" s="38"/>
      <c r="E1006" s="38"/>
      <c r="F1006" s="38" t="s">
        <v>1372</v>
      </c>
      <c r="G1006" s="38"/>
      <c r="H1006" s="38"/>
      <c r="I1006" s="38"/>
      <c r="J1006" s="38"/>
      <c r="K1006" s="38"/>
      <c r="L1006" s="38"/>
      <c r="M1006" s="38"/>
      <c r="N1006" s="38"/>
      <c r="O1006" s="38"/>
      <c r="P1006" s="38"/>
      <c r="Q1006" s="38"/>
      <c r="R1006" s="38"/>
      <c r="S1006" s="38"/>
      <c r="T1006" s="133"/>
      <c r="U1006" s="39">
        <v>43059.921296933084</v>
      </c>
      <c r="V1006" s="2">
        <v>2310</v>
      </c>
      <c r="W1006" s="2">
        <v>2310</v>
      </c>
      <c r="X1006" s="2">
        <v>23650</v>
      </c>
      <c r="Y1006" s="196">
        <v>71329.921296933069</v>
      </c>
      <c r="Z1006" s="53"/>
      <c r="AA1006" s="38"/>
      <c r="AB1006" s="38"/>
      <c r="AC1006" s="38"/>
      <c r="AD1006" s="38"/>
      <c r="AE1006" s="175"/>
      <c r="AF1006" s="193"/>
      <c r="AG1006" s="138"/>
      <c r="AH1006" s="54"/>
      <c r="AI1006" s="54"/>
      <c r="AJ1006" s="55"/>
      <c r="AK1006" s="54"/>
    </row>
    <row r="1007" spans="1:37" s="3" customFormat="1" ht="24.95" customHeight="1">
      <c r="A1007" s="106"/>
      <c r="B1007" s="38"/>
      <c r="C1007" s="38"/>
      <c r="D1007" s="38"/>
      <c r="E1007" s="38"/>
      <c r="F1007" s="38" t="s">
        <v>1373</v>
      </c>
      <c r="G1007" s="38"/>
      <c r="H1007" s="38"/>
      <c r="I1007" s="38"/>
      <c r="J1007" s="38"/>
      <c r="K1007" s="38"/>
      <c r="L1007" s="38"/>
      <c r="M1007" s="38"/>
      <c r="N1007" s="38"/>
      <c r="O1007" s="38"/>
      <c r="P1007" s="38"/>
      <c r="Q1007" s="38"/>
      <c r="R1007" s="38"/>
      <c r="S1007" s="38"/>
      <c r="T1007" s="133"/>
      <c r="U1007" s="130">
        <v>140437.95358394799</v>
      </c>
      <c r="V1007" s="131">
        <v>810</v>
      </c>
      <c r="W1007" s="131">
        <v>810</v>
      </c>
      <c r="X1007" s="131">
        <v>10850</v>
      </c>
      <c r="Y1007" s="201">
        <v>152907.95358394799</v>
      </c>
      <c r="Z1007" s="53"/>
      <c r="AA1007" s="38"/>
      <c r="AB1007" s="38"/>
      <c r="AC1007" s="38"/>
      <c r="AD1007" s="38"/>
      <c r="AE1007" s="175"/>
      <c r="AF1007" s="193"/>
      <c r="AG1007" s="138"/>
      <c r="AH1007" s="54"/>
      <c r="AI1007" s="54"/>
      <c r="AJ1007" s="55"/>
      <c r="AK1007" s="54"/>
    </row>
    <row r="1008" spans="1:37" s="3" customFormat="1" ht="75" customHeight="1">
      <c r="A1008" s="106"/>
      <c r="B1008" s="38"/>
      <c r="C1008" s="38"/>
      <c r="D1008" s="38"/>
      <c r="E1008" s="38"/>
      <c r="F1008" s="303" t="s">
        <v>915</v>
      </c>
      <c r="G1008" s="303"/>
      <c r="H1008" s="303"/>
      <c r="I1008" s="303"/>
      <c r="J1008" s="303"/>
      <c r="K1008" s="303"/>
      <c r="L1008" s="303"/>
      <c r="M1008" s="303"/>
      <c r="N1008" s="303"/>
      <c r="O1008" s="303"/>
      <c r="P1008" s="303"/>
      <c r="Q1008" s="303"/>
      <c r="R1008" s="303"/>
      <c r="S1008" s="303"/>
      <c r="T1008" s="95"/>
      <c r="U1008" s="134">
        <v>404175</v>
      </c>
      <c r="V1008" s="135">
        <f>SUM(V1001:V1007)</f>
        <v>13000</v>
      </c>
      <c r="W1008" s="135">
        <f>SUM(W1001:W1007)</f>
        <v>13000</v>
      </c>
      <c r="X1008" s="135">
        <f>SUM(X1001:X1007)</f>
        <v>218650</v>
      </c>
      <c r="Y1008" s="203">
        <f>SUM(U1008:X1008)</f>
        <v>648825</v>
      </c>
      <c r="Z1008" s="38"/>
      <c r="AA1008" s="38"/>
      <c r="AB1008" s="38"/>
      <c r="AC1008" s="38"/>
      <c r="AD1008" s="38"/>
      <c r="AE1008" s="175"/>
      <c r="AF1008" s="193"/>
      <c r="AG1008" s="138"/>
      <c r="AH1008" s="54"/>
      <c r="AI1008" s="54"/>
      <c r="AJ1008" s="55"/>
      <c r="AK1008" s="54"/>
    </row>
    <row r="1009" spans="1:44" s="3" customFormat="1" ht="75" customHeight="1">
      <c r="A1009"/>
      <c r="B1009" s="302"/>
      <c r="C1009" s="302"/>
      <c r="D1009" s="302"/>
      <c r="E1009" s="302"/>
      <c r="F1009" s="302"/>
      <c r="G1009" s="302"/>
      <c r="H1009" s="302"/>
      <c r="I1009" s="302"/>
      <c r="J1009" s="302"/>
      <c r="K1009" s="302"/>
      <c r="L1009" s="302"/>
      <c r="M1009" s="302"/>
      <c r="N1009" s="302"/>
      <c r="O1009" s="302"/>
      <c r="P1009" s="302"/>
      <c r="Q1009" s="302"/>
      <c r="R1009" s="302"/>
      <c r="S1009" s="302"/>
      <c r="T1009" s="302"/>
      <c r="U1009" s="302"/>
      <c r="V1009" s="302"/>
      <c r="W1009" s="302"/>
      <c r="X1009" s="302"/>
      <c r="Y1009" s="302"/>
      <c r="Z1009" s="302"/>
      <c r="AA1009" s="302"/>
      <c r="AB1009" s="302"/>
      <c r="AC1009" s="302"/>
      <c r="AD1009" s="302"/>
      <c r="AE1009" s="302"/>
      <c r="AF1009" s="193"/>
      <c r="AG1009" s="138"/>
      <c r="AH1009" s="54"/>
      <c r="AI1009" s="54"/>
      <c r="AJ1009" s="55"/>
      <c r="AK1009" s="54"/>
    </row>
    <row r="1010" spans="1:44" s="3" customFormat="1" ht="75" customHeight="1">
      <c r="A1010" s="106"/>
      <c r="B1010" s="245" t="s">
        <v>1388</v>
      </c>
      <c r="C1010" s="246"/>
      <c r="D1010" s="246"/>
      <c r="E1010" s="246"/>
      <c r="F1010" s="246"/>
      <c r="G1010" s="246"/>
      <c r="H1010" s="246"/>
      <c r="I1010" s="246"/>
      <c r="J1010" s="246"/>
      <c r="K1010" s="246"/>
      <c r="L1010" s="246"/>
      <c r="M1010" s="246"/>
      <c r="N1010" s="246"/>
      <c r="O1010" s="246"/>
      <c r="P1010" s="246"/>
      <c r="Q1010" s="246"/>
      <c r="R1010" s="246"/>
      <c r="S1010" s="246"/>
      <c r="T1010" s="246"/>
      <c r="U1010" s="246"/>
      <c r="V1010" s="246"/>
      <c r="W1010" s="246"/>
      <c r="X1010" s="246"/>
      <c r="Y1010" s="246"/>
      <c r="Z1010" s="246"/>
      <c r="AA1010" s="246"/>
      <c r="AB1010" s="246"/>
      <c r="AC1010" s="246"/>
      <c r="AD1010" s="246"/>
      <c r="AE1010" s="247"/>
      <c r="AF1010" s="193"/>
      <c r="AG1010" s="138"/>
      <c r="AH1010" s="54"/>
      <c r="AI1010" s="54"/>
      <c r="AJ1010" s="55"/>
      <c r="AK1010" s="54"/>
    </row>
    <row r="1011" spans="1:44" s="3" customFormat="1" ht="56.45" customHeight="1">
      <c r="A1011"/>
      <c r="B1011" s="147"/>
      <c r="C1011" s="52"/>
      <c r="D1011" s="52"/>
      <c r="E1011" s="52"/>
      <c r="F1011" s="52"/>
      <c r="G1011" s="52"/>
      <c r="H1011" s="52"/>
      <c r="I1011" s="52"/>
      <c r="J1011" s="52"/>
      <c r="K1011" s="52"/>
      <c r="L1011" s="139"/>
      <c r="M1011" s="140"/>
      <c r="N1011" s="248" t="s">
        <v>1385</v>
      </c>
      <c r="O1011" s="248"/>
      <c r="P1011" s="242" t="s">
        <v>1386</v>
      </c>
      <c r="Q1011" s="242"/>
      <c r="R1011" s="242"/>
      <c r="S1011" s="242" t="s">
        <v>1387</v>
      </c>
      <c r="T1011" s="242"/>
      <c r="U1011" s="242"/>
      <c r="V1011" s="142"/>
      <c r="W1011" s="143"/>
      <c r="X1011" s="143"/>
      <c r="Y1011" s="204"/>
      <c r="Z1011" s="144"/>
      <c r="AA1011" s="144"/>
      <c r="AB1011" s="144"/>
      <c r="AC1011" s="144"/>
      <c r="AD1011" s="144"/>
      <c r="AE1011" s="144"/>
      <c r="AF1011" s="193"/>
      <c r="AG1011" s="138"/>
      <c r="AH1011" s="54"/>
      <c r="AI1011" s="54"/>
      <c r="AJ1011" s="55"/>
      <c r="AK1011" s="54"/>
    </row>
    <row r="1012" spans="1:44" s="3" customFormat="1" ht="33" customHeight="1">
      <c r="A1012"/>
      <c r="B1012" s="148"/>
      <c r="C1012" s="52"/>
      <c r="D1012" s="52"/>
      <c r="E1012" s="52"/>
      <c r="F1012" s="52"/>
      <c r="G1012" s="52"/>
      <c r="H1012" s="52"/>
      <c r="I1012" s="52"/>
      <c r="J1012" s="52"/>
      <c r="K1012" s="52"/>
      <c r="L1012" s="52"/>
      <c r="M1012" s="141"/>
      <c r="N1012" s="243">
        <v>1</v>
      </c>
      <c r="O1012" s="244"/>
      <c r="P1012" s="242" t="s">
        <v>468</v>
      </c>
      <c r="Q1012" s="242"/>
      <c r="R1012" s="242"/>
      <c r="S1012" s="241">
        <v>404175</v>
      </c>
      <c r="T1012" s="242"/>
      <c r="U1012" s="242"/>
      <c r="V1012" s="145"/>
      <c r="W1012" s="146"/>
      <c r="X1012" s="146"/>
      <c r="Y1012" s="205"/>
      <c r="Z1012" s="52"/>
      <c r="AA1012" s="52"/>
      <c r="AB1012" s="52"/>
      <c r="AC1012" s="52"/>
      <c r="AD1012" s="52"/>
      <c r="AE1012" s="52"/>
      <c r="AF1012" s="193"/>
      <c r="AG1012" s="138"/>
      <c r="AH1012" s="54"/>
      <c r="AI1012" s="54"/>
      <c r="AJ1012" s="55"/>
      <c r="AK1012" s="54"/>
    </row>
    <row r="1013" spans="1:44" s="3" customFormat="1" ht="43.15" customHeight="1">
      <c r="A1013"/>
      <c r="B1013" s="148"/>
      <c r="C1013" s="52"/>
      <c r="D1013" s="52"/>
      <c r="E1013" s="52"/>
      <c r="F1013" s="52"/>
      <c r="G1013" s="52"/>
      <c r="H1013" s="52"/>
      <c r="I1013" s="52"/>
      <c r="J1013" s="52"/>
      <c r="K1013" s="52"/>
      <c r="L1013" s="52"/>
      <c r="M1013" s="141"/>
      <c r="N1013" s="243">
        <v>2</v>
      </c>
      <c r="O1013" s="244"/>
      <c r="P1013" s="242" t="s">
        <v>469</v>
      </c>
      <c r="Q1013" s="242"/>
      <c r="R1013" s="242"/>
      <c r="S1013" s="241">
        <v>13000</v>
      </c>
      <c r="T1013" s="242"/>
      <c r="U1013" s="242"/>
      <c r="V1013" s="145"/>
      <c r="W1013" s="146"/>
      <c r="X1013" s="146"/>
      <c r="Y1013" s="205"/>
      <c r="Z1013" s="52"/>
      <c r="AA1013" s="52"/>
      <c r="AB1013" s="52"/>
      <c r="AC1013" s="52"/>
      <c r="AD1013" s="52"/>
      <c r="AE1013" s="52"/>
      <c r="AF1013" s="193"/>
      <c r="AG1013" s="138"/>
      <c r="AH1013" s="54"/>
      <c r="AI1013" s="54"/>
      <c r="AJ1013" s="55"/>
      <c r="AK1013" s="54"/>
    </row>
    <row r="1014" spans="1:44" s="3" customFormat="1" ht="43.15" customHeight="1">
      <c r="A1014"/>
      <c r="B1014" s="148"/>
      <c r="C1014" s="52"/>
      <c r="D1014" s="52"/>
      <c r="E1014" s="52"/>
      <c r="F1014" s="52"/>
      <c r="G1014" s="52"/>
      <c r="H1014" s="52"/>
      <c r="I1014" s="52"/>
      <c r="J1014" s="52"/>
      <c r="K1014" s="52"/>
      <c r="L1014" s="52"/>
      <c r="M1014" s="141"/>
      <c r="N1014" s="243">
        <v>3</v>
      </c>
      <c r="O1014" s="244"/>
      <c r="P1014" s="242" t="s">
        <v>1389</v>
      </c>
      <c r="Q1014" s="242"/>
      <c r="R1014" s="242"/>
      <c r="S1014" s="241">
        <v>13000</v>
      </c>
      <c r="T1014" s="242"/>
      <c r="U1014" s="242"/>
      <c r="V1014" s="145"/>
      <c r="W1014" s="146"/>
      <c r="X1014" s="146"/>
      <c r="Y1014" s="205"/>
      <c r="Z1014" s="52"/>
      <c r="AA1014" s="52"/>
      <c r="AB1014" s="52"/>
      <c r="AC1014" s="52"/>
      <c r="AD1014" s="52"/>
      <c r="AE1014" s="52"/>
      <c r="AF1014" s="193"/>
      <c r="AG1014" s="138"/>
      <c r="AH1014" s="54"/>
      <c r="AI1014" s="54"/>
      <c r="AJ1014" s="55"/>
      <c r="AK1014" s="54"/>
    </row>
    <row r="1015" spans="1:44" s="3" customFormat="1" ht="35.450000000000003" customHeight="1">
      <c r="A1015"/>
      <c r="B1015" s="148"/>
      <c r="C1015" s="52"/>
      <c r="D1015" s="52"/>
      <c r="E1015" s="52"/>
      <c r="F1015" s="52"/>
      <c r="G1015" s="52"/>
      <c r="H1015" s="52"/>
      <c r="I1015" s="52"/>
      <c r="J1015" s="52"/>
      <c r="K1015" s="52"/>
      <c r="L1015" s="52"/>
      <c r="M1015" s="141"/>
      <c r="N1015" s="243">
        <v>4</v>
      </c>
      <c r="O1015" s="244"/>
      <c r="P1015" s="242" t="s">
        <v>1390</v>
      </c>
      <c r="Q1015" s="242"/>
      <c r="R1015" s="242"/>
      <c r="S1015" s="241">
        <v>26800</v>
      </c>
      <c r="T1015" s="242"/>
      <c r="U1015" s="242"/>
      <c r="V1015" s="145"/>
      <c r="W1015" s="146"/>
      <c r="X1015" s="146"/>
      <c r="Y1015" s="205"/>
      <c r="Z1015" s="52"/>
      <c r="AA1015" s="52"/>
      <c r="AB1015" s="52"/>
      <c r="AC1015" s="52"/>
      <c r="AD1015" s="52"/>
      <c r="AE1015" s="52"/>
      <c r="AF1015" s="193"/>
      <c r="AG1015" s="138"/>
      <c r="AH1015" s="54"/>
      <c r="AI1015" s="54"/>
      <c r="AJ1015" s="55"/>
      <c r="AK1015" s="54"/>
    </row>
    <row r="1016" spans="1:44" s="3" customFormat="1" ht="32.450000000000003" customHeight="1">
      <c r="A1016"/>
      <c r="B1016" s="148"/>
      <c r="C1016" s="52"/>
      <c r="D1016" s="52"/>
      <c r="E1016" s="52"/>
      <c r="F1016" s="52"/>
      <c r="G1016" s="52"/>
      <c r="H1016" s="52"/>
      <c r="I1016" s="52"/>
      <c r="J1016" s="52"/>
      <c r="K1016" s="52"/>
      <c r="L1016" s="52"/>
      <c r="M1016" s="141"/>
      <c r="N1016" s="243">
        <v>5</v>
      </c>
      <c r="O1016" s="249"/>
      <c r="P1016" s="242" t="s">
        <v>1391</v>
      </c>
      <c r="Q1016" s="242"/>
      <c r="R1016" s="242"/>
      <c r="S1016" s="241">
        <v>191850</v>
      </c>
      <c r="T1016" s="242"/>
      <c r="U1016" s="242"/>
      <c r="V1016" s="145"/>
      <c r="W1016" s="146"/>
      <c r="X1016" s="146"/>
      <c r="Y1016" s="205"/>
      <c r="Z1016" s="52"/>
      <c r="AA1016" s="52"/>
      <c r="AB1016" s="52"/>
      <c r="AC1016" s="52"/>
      <c r="AD1016" s="52"/>
      <c r="AE1016" s="52"/>
      <c r="AF1016" s="193"/>
      <c r="AG1016" s="138"/>
      <c r="AH1016" s="54"/>
      <c r="AI1016" s="54"/>
      <c r="AJ1016" s="55"/>
      <c r="AK1016" s="54"/>
    </row>
    <row r="1017" spans="1:44" s="3" customFormat="1" ht="51" customHeight="1">
      <c r="A1017"/>
      <c r="B1017" s="148"/>
      <c r="C1017" s="52"/>
      <c r="D1017" s="52"/>
      <c r="E1017" s="52"/>
      <c r="F1017" s="52"/>
      <c r="G1017" s="52"/>
      <c r="H1017" s="52"/>
      <c r="I1017" s="52"/>
      <c r="J1017" s="52"/>
      <c r="K1017" s="52"/>
      <c r="L1017" s="52"/>
      <c r="M1017" s="141"/>
      <c r="N1017" s="250" t="s">
        <v>915</v>
      </c>
      <c r="O1017" s="251"/>
      <c r="P1017" s="251"/>
      <c r="Q1017" s="251"/>
      <c r="R1017" s="244"/>
      <c r="S1017" s="241">
        <f>SUM(S1012:S1016)</f>
        <v>648825</v>
      </c>
      <c r="T1017" s="242"/>
      <c r="U1017" s="242"/>
      <c r="V1017" s="145"/>
      <c r="W1017" s="146"/>
      <c r="X1017" s="146"/>
      <c r="Y1017" s="205"/>
      <c r="Z1017" s="52"/>
      <c r="AA1017" s="52"/>
      <c r="AB1017" s="52"/>
      <c r="AC1017" s="52"/>
      <c r="AD1017" s="52"/>
      <c r="AE1017" s="52"/>
      <c r="AF1017" s="193"/>
      <c r="AG1017" s="138"/>
      <c r="AH1017" s="54"/>
      <c r="AI1017" s="54"/>
      <c r="AJ1017" s="55"/>
      <c r="AK1017" s="54"/>
    </row>
    <row r="1018" spans="1:44" s="3" customFormat="1" ht="105" customHeight="1">
      <c r="A1018" s="106"/>
      <c r="B1018" s="238" t="s">
        <v>1392</v>
      </c>
      <c r="C1018" s="239"/>
      <c r="D1018" s="239"/>
      <c r="E1018" s="239"/>
      <c r="F1018" s="239"/>
      <c r="G1018" s="239"/>
      <c r="H1018" s="239"/>
      <c r="I1018" s="239"/>
      <c r="J1018" s="239"/>
      <c r="K1018" s="239"/>
      <c r="L1018" s="239"/>
      <c r="M1018" s="239"/>
      <c r="N1018" s="239"/>
      <c r="O1018" s="239"/>
      <c r="P1018" s="239"/>
      <c r="Q1018" s="239"/>
      <c r="R1018" s="239"/>
      <c r="S1018" s="239"/>
      <c r="T1018" s="239"/>
      <c r="U1018" s="239"/>
      <c r="V1018" s="239"/>
      <c r="W1018" s="239"/>
      <c r="X1018" s="239"/>
      <c r="Y1018" s="239"/>
      <c r="Z1018" s="239"/>
      <c r="AA1018" s="239"/>
      <c r="AB1018" s="239"/>
      <c r="AC1018" s="239"/>
      <c r="AD1018" s="239"/>
      <c r="AE1018" s="240"/>
      <c r="AF1018" s="193"/>
      <c r="AG1018" s="138"/>
      <c r="AH1018" s="54"/>
      <c r="AI1018" s="54"/>
      <c r="AJ1018" s="55"/>
      <c r="AK1018" s="54"/>
    </row>
    <row r="1019" spans="1:44" ht="75" customHeight="1">
      <c r="B1019" s="2">
        <v>648</v>
      </c>
      <c r="C1019" s="35" t="s">
        <v>6</v>
      </c>
      <c r="D1019" s="35" t="s">
        <v>1421</v>
      </c>
      <c r="E1019" s="2">
        <v>586</v>
      </c>
      <c r="F1019" s="109" t="s">
        <v>169</v>
      </c>
      <c r="G1019" s="109" t="s">
        <v>1422</v>
      </c>
      <c r="H1019" s="109" t="s">
        <v>1423</v>
      </c>
      <c r="I1019" s="40">
        <v>2013</v>
      </c>
      <c r="J1019" s="40">
        <v>20</v>
      </c>
      <c r="K1019" s="40">
        <v>20</v>
      </c>
      <c r="L1019" s="93">
        <f t="shared" ref="L1019" si="1224">J1019*K1019</f>
        <v>400</v>
      </c>
      <c r="M1019" s="113">
        <f t="shared" ref="M1019" si="1225">L1019/10.76</f>
        <v>37.174721189591082</v>
      </c>
      <c r="N1019" s="40">
        <v>750</v>
      </c>
      <c r="O1019" s="2">
        <v>15708</v>
      </c>
      <c r="P1019" s="114">
        <f t="shared" ref="P1019" si="1226">M1019*AG1019</f>
        <v>611821.56133828999</v>
      </c>
      <c r="Q1019" s="115">
        <v>0.9</v>
      </c>
      <c r="R1019" s="114">
        <v>1</v>
      </c>
      <c r="S1019" s="114">
        <f t="shared" ref="S1019" si="1227">M1019*AG1019*Q1019*R1019</f>
        <v>550639.40520446096</v>
      </c>
      <c r="T1019" s="80">
        <v>0.85</v>
      </c>
      <c r="U1019" s="113">
        <f t="shared" ref="U1019" si="1228">S1019/1000*T1019</f>
        <v>468.04349442379174</v>
      </c>
      <c r="V1019" s="40">
        <v>0</v>
      </c>
      <c r="W1019" s="40">
        <v>0</v>
      </c>
      <c r="X1019" s="40">
        <v>0</v>
      </c>
      <c r="Y1019" s="197">
        <f t="shared" ref="Y1019" si="1229">U1019+V1019+W1019+X1019</f>
        <v>468.04349442379174</v>
      </c>
      <c r="Z1019" s="53"/>
      <c r="AA1019" s="38"/>
      <c r="AB1019" s="38"/>
      <c r="AC1019" s="38"/>
      <c r="AD1019" s="38"/>
      <c r="AE1019" s="176" t="s">
        <v>1498</v>
      </c>
      <c r="AF1019" s="185"/>
      <c r="AG1019" s="14">
        <f t="shared" ref="AG1019" si="1230">SUM(N1019:O1019)</f>
        <v>16458</v>
      </c>
      <c r="AH1019" s="15">
        <f t="shared" ref="AH1019" si="1231">V1019+0</f>
        <v>0</v>
      </c>
      <c r="AI1019" s="15">
        <f t="shared" ref="AI1019:AI1028" si="1232">U1019+0</f>
        <v>468.04349442379174</v>
      </c>
      <c r="AJ1019" s="14">
        <f t="shared" ref="AJ1019" si="1233">V1019+0</f>
        <v>0</v>
      </c>
      <c r="AK1019" s="14">
        <f t="shared" ref="AK1019" si="1234">V1019+0</f>
        <v>0</v>
      </c>
      <c r="AL1019" s="14">
        <f t="shared" ref="AL1019" si="1235">X1019+0</f>
        <v>0</v>
      </c>
      <c r="AM1019" s="15">
        <f t="shared" ref="AM1019" si="1236">AI1019+AJ1019+AK1019+AL1019</f>
        <v>468.04349442379174</v>
      </c>
      <c r="AN1019" s="14"/>
      <c r="AO1019" s="14"/>
      <c r="AP1019" s="11"/>
      <c r="AQ1019" s="11"/>
      <c r="AR1019" s="11"/>
    </row>
    <row r="1020" spans="1:44" ht="75" customHeight="1">
      <c r="B1020" s="2">
        <v>649</v>
      </c>
      <c r="C1020" s="35" t="s">
        <v>125</v>
      </c>
      <c r="D1020" s="35" t="s">
        <v>1433</v>
      </c>
      <c r="E1020" s="2">
        <v>587</v>
      </c>
      <c r="F1020" s="109" t="s">
        <v>1891</v>
      </c>
      <c r="G1020" s="109" t="s">
        <v>1856</v>
      </c>
      <c r="H1020" s="109" t="s">
        <v>1919</v>
      </c>
      <c r="I1020" s="40">
        <v>2025</v>
      </c>
      <c r="J1020" s="40">
        <v>20</v>
      </c>
      <c r="K1020" s="40">
        <v>20</v>
      </c>
      <c r="L1020" s="93">
        <f t="shared" ref="L1020" si="1237">J1020*K1020</f>
        <v>400</v>
      </c>
      <c r="M1020" s="113">
        <f t="shared" ref="M1020" si="1238">L1020/10.76</f>
        <v>37.174721189591082</v>
      </c>
      <c r="N1020" s="40">
        <v>750</v>
      </c>
      <c r="O1020" s="2">
        <v>15708</v>
      </c>
      <c r="P1020" s="114">
        <f t="shared" ref="P1020:P1021" si="1239">M1020*AG1020</f>
        <v>611821.56133828999</v>
      </c>
      <c r="Q1020" s="115">
        <v>1</v>
      </c>
      <c r="R1020" s="114">
        <v>1</v>
      </c>
      <c r="S1020" s="114">
        <f t="shared" ref="S1020:S1021" si="1240">M1020*AG1020*Q1020*R1020</f>
        <v>611821.56133828999</v>
      </c>
      <c r="T1020" s="80">
        <v>0.85</v>
      </c>
      <c r="U1020" s="113">
        <f t="shared" ref="U1020:U1021" si="1241">S1020/1000*T1020</f>
        <v>520.04832713754638</v>
      </c>
      <c r="V1020" s="40">
        <v>0</v>
      </c>
      <c r="W1020" s="40">
        <v>0</v>
      </c>
      <c r="X1020" s="40">
        <v>0</v>
      </c>
      <c r="Y1020" s="197">
        <f t="shared" ref="Y1020:Y1021" si="1242">U1020+V1020+W1020+X1020</f>
        <v>520.04832713754638</v>
      </c>
      <c r="Z1020" s="53"/>
      <c r="AA1020" s="38"/>
      <c r="AB1020" s="38"/>
      <c r="AC1020" s="38"/>
      <c r="AD1020" s="38"/>
      <c r="AE1020" s="175"/>
      <c r="AF1020" s="185"/>
      <c r="AG1020" s="14">
        <f t="shared" ref="AG1020:AG1021" si="1243">SUM(N1020:O1020)</f>
        <v>16458</v>
      </c>
      <c r="AH1020" s="15">
        <f t="shared" ref="AH1020:AH1021" si="1244">V1020+0</f>
        <v>0</v>
      </c>
      <c r="AI1020" s="15">
        <f t="shared" si="1232"/>
        <v>520.04832713754638</v>
      </c>
      <c r="AJ1020" s="14">
        <f t="shared" ref="AJ1020:AJ1021" si="1245">V1020+0</f>
        <v>0</v>
      </c>
      <c r="AK1020" s="14">
        <f t="shared" ref="AK1020:AK1021" si="1246">V1020+0</f>
        <v>0</v>
      </c>
      <c r="AL1020" s="14">
        <f t="shared" ref="AL1020:AL1021" si="1247">X1020+0</f>
        <v>0</v>
      </c>
      <c r="AM1020" s="15">
        <f t="shared" ref="AM1020:AM1021" si="1248">AI1020+AJ1020+AK1020+AL1020</f>
        <v>520.04832713754638</v>
      </c>
      <c r="AN1020" s="14"/>
      <c r="AO1020" s="14"/>
      <c r="AP1020" s="11"/>
      <c r="AQ1020" s="11"/>
      <c r="AR1020" s="11"/>
    </row>
    <row r="1021" spans="1:44" ht="75" customHeight="1">
      <c r="B1021" s="2">
        <v>650</v>
      </c>
      <c r="C1021" s="35" t="s">
        <v>6</v>
      </c>
      <c r="D1021" s="35" t="s">
        <v>1463</v>
      </c>
      <c r="E1021" s="2">
        <v>588</v>
      </c>
      <c r="F1021" s="109" t="s">
        <v>169</v>
      </c>
      <c r="G1021" s="109" t="s">
        <v>1464</v>
      </c>
      <c r="H1021" s="109" t="s">
        <v>1465</v>
      </c>
      <c r="I1021" s="40">
        <v>2024</v>
      </c>
      <c r="J1021" s="40">
        <v>15</v>
      </c>
      <c r="K1021" s="40">
        <v>30</v>
      </c>
      <c r="L1021" s="93">
        <f>J1021*K1021</f>
        <v>450</v>
      </c>
      <c r="M1021" s="113">
        <f>L1021/10.76</f>
        <v>41.82156133828996</v>
      </c>
      <c r="N1021" s="40">
        <v>750</v>
      </c>
      <c r="O1021" s="2">
        <v>19360</v>
      </c>
      <c r="P1021" s="114">
        <f t="shared" si="1239"/>
        <v>841031.59851301112</v>
      </c>
      <c r="Q1021" s="115">
        <v>1</v>
      </c>
      <c r="R1021" s="114">
        <v>1</v>
      </c>
      <c r="S1021" s="114">
        <f t="shared" si="1240"/>
        <v>841031.59851301112</v>
      </c>
      <c r="T1021" s="80">
        <v>0.85</v>
      </c>
      <c r="U1021" s="113">
        <f t="shared" si="1241"/>
        <v>714.87685873605938</v>
      </c>
      <c r="V1021" s="40">
        <v>0</v>
      </c>
      <c r="W1021" s="40">
        <v>0</v>
      </c>
      <c r="X1021" s="40">
        <v>0</v>
      </c>
      <c r="Y1021" s="197">
        <f t="shared" si="1242"/>
        <v>714.87685873605938</v>
      </c>
      <c r="Z1021" s="53"/>
      <c r="AA1021" s="38"/>
      <c r="AB1021" s="38"/>
      <c r="AC1021" s="38"/>
      <c r="AD1021" s="38"/>
      <c r="AE1021" s="176" t="s">
        <v>1526</v>
      </c>
      <c r="AF1021" s="185"/>
      <c r="AG1021" s="14">
        <f t="shared" si="1243"/>
        <v>20110</v>
      </c>
      <c r="AH1021" s="15">
        <f t="shared" si="1244"/>
        <v>0</v>
      </c>
      <c r="AI1021" s="15">
        <f t="shared" ref="AI1021" si="1249">U1021+0</f>
        <v>714.87685873605938</v>
      </c>
      <c r="AJ1021" s="14">
        <f t="shared" si="1245"/>
        <v>0</v>
      </c>
      <c r="AK1021" s="14">
        <f t="shared" si="1246"/>
        <v>0</v>
      </c>
      <c r="AL1021" s="14">
        <f t="shared" si="1247"/>
        <v>0</v>
      </c>
      <c r="AM1021" s="15">
        <f t="shared" si="1248"/>
        <v>714.87685873605938</v>
      </c>
      <c r="AN1021" s="14"/>
      <c r="AO1021" s="14"/>
      <c r="AP1021" s="11"/>
      <c r="AQ1021" s="11"/>
      <c r="AR1021" s="11"/>
    </row>
    <row r="1022" spans="1:44" ht="75" customHeight="1">
      <c r="B1022" s="2">
        <v>651</v>
      </c>
      <c r="C1022" s="35" t="s">
        <v>6</v>
      </c>
      <c r="D1022" s="35" t="s">
        <v>1463</v>
      </c>
      <c r="E1022" s="2">
        <v>589</v>
      </c>
      <c r="F1022" s="109" t="s">
        <v>169</v>
      </c>
      <c r="G1022" s="109" t="s">
        <v>1466</v>
      </c>
      <c r="H1022" s="109" t="s">
        <v>1465</v>
      </c>
      <c r="I1022" s="40">
        <v>2024</v>
      </c>
      <c r="J1022" s="40">
        <v>15</v>
      </c>
      <c r="K1022" s="40">
        <v>30</v>
      </c>
      <c r="L1022" s="93">
        <f>J1022*K1022</f>
        <v>450</v>
      </c>
      <c r="M1022" s="113">
        <f>L1022/10.76</f>
        <v>41.82156133828996</v>
      </c>
      <c r="N1022" s="40">
        <v>750</v>
      </c>
      <c r="O1022" s="2">
        <v>19360</v>
      </c>
      <c r="P1022" s="114">
        <f t="shared" ref="P1022" si="1250">M1022*AG1022</f>
        <v>841031.59851301112</v>
      </c>
      <c r="Q1022" s="115">
        <v>1</v>
      </c>
      <c r="R1022" s="114">
        <v>1</v>
      </c>
      <c r="S1022" s="114">
        <f t="shared" ref="S1022" si="1251">M1022*AG1022*Q1022*R1022</f>
        <v>841031.59851301112</v>
      </c>
      <c r="T1022" s="80">
        <v>0.85</v>
      </c>
      <c r="U1022" s="113">
        <f t="shared" ref="U1022" si="1252">S1022/1000*T1022</f>
        <v>714.87685873605938</v>
      </c>
      <c r="V1022" s="40">
        <v>0</v>
      </c>
      <c r="W1022" s="40">
        <v>0</v>
      </c>
      <c r="X1022" s="40">
        <v>0</v>
      </c>
      <c r="Y1022" s="197">
        <f t="shared" ref="Y1022" si="1253">U1022+V1022+W1022+X1022</f>
        <v>714.87685873605938</v>
      </c>
      <c r="Z1022" s="53"/>
      <c r="AA1022" s="38"/>
      <c r="AB1022" s="38"/>
      <c r="AC1022" s="38"/>
      <c r="AD1022" s="38"/>
      <c r="AE1022" s="176" t="s">
        <v>1526</v>
      </c>
      <c r="AF1022" s="185"/>
      <c r="AG1022" s="14">
        <f t="shared" ref="AG1022" si="1254">SUM(N1022:O1022)</f>
        <v>20110</v>
      </c>
      <c r="AH1022" s="15">
        <f t="shared" ref="AH1022" si="1255">V1022+0</f>
        <v>0</v>
      </c>
      <c r="AI1022" s="15">
        <f t="shared" ref="AI1022" si="1256">U1022+0</f>
        <v>714.87685873605938</v>
      </c>
      <c r="AJ1022" s="14">
        <f t="shared" ref="AJ1022" si="1257">V1022+0</f>
        <v>0</v>
      </c>
      <c r="AK1022" s="14">
        <f t="shared" ref="AK1022" si="1258">V1022+0</f>
        <v>0</v>
      </c>
      <c r="AL1022" s="14">
        <f t="shared" ref="AL1022" si="1259">X1022+0</f>
        <v>0</v>
      </c>
      <c r="AM1022" s="15">
        <f t="shared" ref="AM1022" si="1260">AI1022+AJ1022+AK1022+AL1022</f>
        <v>714.87685873605938</v>
      </c>
      <c r="AN1022" s="14"/>
      <c r="AO1022" s="14"/>
      <c r="AP1022" s="11"/>
      <c r="AQ1022" s="11"/>
      <c r="AR1022" s="11"/>
    </row>
    <row r="1023" spans="1:44" ht="75" customHeight="1">
      <c r="B1023" s="2">
        <v>652</v>
      </c>
      <c r="C1023" s="35" t="s">
        <v>6</v>
      </c>
      <c r="D1023" s="35" t="s">
        <v>1475</v>
      </c>
      <c r="E1023" s="2">
        <v>590</v>
      </c>
      <c r="F1023" s="109" t="s">
        <v>1472</v>
      </c>
      <c r="G1023" s="109" t="s">
        <v>1473</v>
      </c>
      <c r="H1023" s="109" t="s">
        <v>1474</v>
      </c>
      <c r="I1023" s="40">
        <v>2024</v>
      </c>
      <c r="J1023" s="40">
        <v>18</v>
      </c>
      <c r="K1023" s="40">
        <v>20</v>
      </c>
      <c r="L1023" s="93">
        <f>J1023*K1023</f>
        <v>360</v>
      </c>
      <c r="M1023" s="113">
        <f>L1023/10.76</f>
        <v>33.457249070631974</v>
      </c>
      <c r="N1023" s="40">
        <v>750</v>
      </c>
      <c r="O1023" s="2">
        <v>19360</v>
      </c>
      <c r="P1023" s="114">
        <f t="shared" ref="P1023" si="1261">M1023*AG1023</f>
        <v>672825.27881040901</v>
      </c>
      <c r="Q1023" s="115">
        <v>1</v>
      </c>
      <c r="R1023" s="114">
        <v>1</v>
      </c>
      <c r="S1023" s="114">
        <f t="shared" ref="S1023" si="1262">M1023*AG1023*Q1023*R1023</f>
        <v>672825.27881040901</v>
      </c>
      <c r="T1023" s="80">
        <v>1.35</v>
      </c>
      <c r="U1023" s="113">
        <f t="shared" ref="U1023" si="1263">S1023/1000*T1023</f>
        <v>908.31412639405221</v>
      </c>
      <c r="V1023" s="40">
        <v>0</v>
      </c>
      <c r="W1023" s="40">
        <v>0</v>
      </c>
      <c r="X1023" s="40">
        <v>0</v>
      </c>
      <c r="Y1023" s="197">
        <f t="shared" ref="Y1023" si="1264">U1023+V1023+W1023+X1023</f>
        <v>908.31412639405221</v>
      </c>
      <c r="Z1023" s="53"/>
      <c r="AA1023" s="38"/>
      <c r="AB1023" s="38"/>
      <c r="AC1023" s="38"/>
      <c r="AD1023" s="38"/>
      <c r="AE1023" s="176" t="s">
        <v>1526</v>
      </c>
      <c r="AF1023" s="185"/>
      <c r="AG1023" s="14">
        <f t="shared" ref="AG1023" si="1265">SUM(N1023:O1023)</f>
        <v>20110</v>
      </c>
      <c r="AH1023" s="15">
        <f t="shared" ref="AH1023" si="1266">V1023+0</f>
        <v>0</v>
      </c>
      <c r="AI1023" s="15">
        <f t="shared" ref="AI1023" si="1267">U1023+0</f>
        <v>908.31412639405221</v>
      </c>
      <c r="AJ1023" s="14">
        <f t="shared" ref="AJ1023" si="1268">V1023+0</f>
        <v>0</v>
      </c>
      <c r="AK1023" s="14">
        <f t="shared" ref="AK1023" si="1269">V1023+0</f>
        <v>0</v>
      </c>
      <c r="AL1023" s="14">
        <f t="shared" ref="AL1023" si="1270">X1023+0</f>
        <v>0</v>
      </c>
      <c r="AM1023" s="15">
        <f t="shared" ref="AM1023" si="1271">AI1023+AJ1023+AK1023+AL1023</f>
        <v>908.31412639405221</v>
      </c>
      <c r="AN1023" s="14"/>
      <c r="AO1023" s="14"/>
      <c r="AP1023" s="11"/>
      <c r="AQ1023" s="11"/>
      <c r="AR1023" s="11"/>
    </row>
    <row r="1024" spans="1:44" ht="75" customHeight="1">
      <c r="B1024" s="259" t="s">
        <v>915</v>
      </c>
      <c r="C1024" s="259"/>
      <c r="D1024" s="259"/>
      <c r="E1024" s="259"/>
      <c r="F1024" s="259"/>
      <c r="G1024" s="259"/>
      <c r="H1024" s="259"/>
      <c r="I1024" s="259"/>
      <c r="J1024" s="259"/>
      <c r="K1024" s="259"/>
      <c r="L1024" s="259"/>
      <c r="M1024" s="259"/>
      <c r="N1024" s="259"/>
      <c r="O1024" s="259"/>
      <c r="P1024" s="259"/>
      <c r="Q1024" s="259"/>
      <c r="R1024" s="259"/>
      <c r="S1024" s="259"/>
      <c r="T1024" s="80"/>
      <c r="U1024" s="113">
        <f>SUM(U1019:U1023)</f>
        <v>3326.159665427509</v>
      </c>
      <c r="V1024" s="40">
        <f>SUM(V1019:V1023)</f>
        <v>0</v>
      </c>
      <c r="W1024" s="40">
        <f>SUM(W1019:W1023)</f>
        <v>0</v>
      </c>
      <c r="X1024" s="40">
        <f>SUM(X1019:X1023)</f>
        <v>0</v>
      </c>
      <c r="Y1024" s="197">
        <f>SUM(Y1019:Y1023)</f>
        <v>3326.159665427509</v>
      </c>
      <c r="Z1024" s="53"/>
      <c r="AA1024" s="38"/>
      <c r="AB1024" s="38"/>
      <c r="AC1024" s="38"/>
      <c r="AD1024" s="38"/>
      <c r="AE1024" s="175"/>
      <c r="AF1024" s="185"/>
      <c r="AG1024" s="14"/>
      <c r="AH1024" s="15"/>
      <c r="AI1024" s="15">
        <f t="shared" si="1232"/>
        <v>3326.159665427509</v>
      </c>
      <c r="AJ1024" s="14"/>
      <c r="AK1024" s="14"/>
      <c r="AL1024" s="14"/>
      <c r="AM1024" s="15"/>
      <c r="AN1024" s="14"/>
      <c r="AO1024" s="14"/>
      <c r="AP1024" s="11"/>
      <c r="AQ1024" s="11"/>
      <c r="AR1024" s="11"/>
    </row>
    <row r="1025" spans="2:44" ht="75" customHeight="1">
      <c r="B1025" s="2">
        <v>653</v>
      </c>
      <c r="C1025" s="35" t="s">
        <v>6</v>
      </c>
      <c r="D1025" s="35" t="s">
        <v>1451</v>
      </c>
      <c r="E1025" s="2">
        <v>591</v>
      </c>
      <c r="F1025" s="109" t="s">
        <v>1531</v>
      </c>
      <c r="G1025" s="109" t="s">
        <v>7</v>
      </c>
      <c r="H1025" s="109" t="s">
        <v>1532</v>
      </c>
      <c r="I1025" s="40">
        <v>2023</v>
      </c>
      <c r="J1025" s="40">
        <v>18</v>
      </c>
      <c r="K1025" s="40">
        <v>20</v>
      </c>
      <c r="L1025" s="93">
        <f t="shared" ref="L1025" si="1272">J1025*K1025</f>
        <v>360</v>
      </c>
      <c r="M1025" s="113">
        <f t="shared" ref="M1025" si="1273">L1025/10.76</f>
        <v>33.457249070631974</v>
      </c>
      <c r="N1025" s="40">
        <v>750</v>
      </c>
      <c r="O1025" s="2">
        <v>11088</v>
      </c>
      <c r="P1025" s="114">
        <f t="shared" ref="P1025" si="1274">M1025*AG1025</f>
        <v>396066.91449814133</v>
      </c>
      <c r="Q1025" s="115">
        <v>1</v>
      </c>
      <c r="R1025" s="114">
        <v>1</v>
      </c>
      <c r="S1025" s="114">
        <f t="shared" ref="S1025:S1028" si="1275">M1025*AG1025*Q1025*R1025</f>
        <v>396066.91449814133</v>
      </c>
      <c r="T1025" s="80">
        <v>0.85</v>
      </c>
      <c r="U1025" s="113">
        <f t="shared" ref="U1025:U1026" si="1276">S1025/1000*T1025</f>
        <v>336.65687732342013</v>
      </c>
      <c r="V1025" s="40">
        <v>0</v>
      </c>
      <c r="W1025" s="40">
        <v>0</v>
      </c>
      <c r="X1025" s="40">
        <v>0</v>
      </c>
      <c r="Y1025" s="197">
        <f t="shared" ref="Y1025:Y1028" si="1277">U1025+V1025+W1025+X1025</f>
        <v>336.65687732342013</v>
      </c>
      <c r="Z1025" s="53"/>
      <c r="AA1025" s="38"/>
      <c r="AB1025" s="38"/>
      <c r="AC1025" s="38"/>
      <c r="AD1025" s="38"/>
      <c r="AE1025" s="175"/>
      <c r="AF1025" s="185"/>
      <c r="AG1025" s="14">
        <f t="shared" ref="AG1025:AG1028" si="1278">SUM(N1025:O1025)</f>
        <v>11838</v>
      </c>
      <c r="AH1025" s="15">
        <f t="shared" ref="AH1025:AH1028" si="1279">V1025+0</f>
        <v>0</v>
      </c>
      <c r="AI1025" s="15">
        <f t="shared" si="1232"/>
        <v>336.65687732342013</v>
      </c>
      <c r="AJ1025" s="14">
        <f t="shared" ref="AJ1025:AJ1036" si="1280">V1025+0</f>
        <v>0</v>
      </c>
      <c r="AK1025" s="14">
        <f t="shared" ref="AK1025:AK1028" si="1281">V1025+0</f>
        <v>0</v>
      </c>
      <c r="AL1025" s="14">
        <f t="shared" ref="AL1025:AL1028" si="1282">X1025+0</f>
        <v>0</v>
      </c>
      <c r="AM1025" s="15">
        <f t="shared" ref="AM1025:AM1028" si="1283">AI1025+AJ1025+AK1025+AL1025</f>
        <v>336.65687732342013</v>
      </c>
      <c r="AN1025" s="14"/>
      <c r="AO1025" s="14"/>
      <c r="AP1025" s="11"/>
      <c r="AQ1025" s="11"/>
      <c r="AR1025" s="11"/>
    </row>
    <row r="1026" spans="2:44" ht="75" customHeight="1">
      <c r="B1026" s="2">
        <v>654</v>
      </c>
      <c r="C1026" s="35" t="s">
        <v>6</v>
      </c>
      <c r="D1026" s="35" t="s">
        <v>1517</v>
      </c>
      <c r="E1026" s="2">
        <v>592</v>
      </c>
      <c r="F1026" s="109" t="s">
        <v>1516</v>
      </c>
      <c r="G1026" s="109" t="s">
        <v>7</v>
      </c>
      <c r="H1026" s="109" t="s">
        <v>1533</v>
      </c>
      <c r="I1026" s="40">
        <v>2023</v>
      </c>
      <c r="J1026" s="40">
        <v>20</v>
      </c>
      <c r="K1026" s="40">
        <v>20</v>
      </c>
      <c r="L1026" s="93">
        <f t="shared" ref="L1026" si="1284">J1026*K1026</f>
        <v>400</v>
      </c>
      <c r="M1026" s="113">
        <f t="shared" ref="M1026" si="1285">L1026/10.76</f>
        <v>37.174721189591082</v>
      </c>
      <c r="N1026" s="40">
        <v>750</v>
      </c>
      <c r="O1026" s="2">
        <v>15708</v>
      </c>
      <c r="P1026" s="114">
        <f t="shared" ref="P1026:P1028" si="1286">M1026*AG1026</f>
        <v>611821.56133828999</v>
      </c>
      <c r="Q1026" s="115">
        <v>1</v>
      </c>
      <c r="R1026" s="114">
        <v>1</v>
      </c>
      <c r="S1026" s="114">
        <f t="shared" si="1275"/>
        <v>611821.56133828999</v>
      </c>
      <c r="T1026" s="80">
        <v>0.85</v>
      </c>
      <c r="U1026" s="113">
        <f t="shared" si="1276"/>
        <v>520.04832713754638</v>
      </c>
      <c r="V1026" s="40">
        <v>0</v>
      </c>
      <c r="W1026" s="40">
        <v>0</v>
      </c>
      <c r="X1026" s="40">
        <v>0</v>
      </c>
      <c r="Y1026" s="197">
        <f t="shared" si="1277"/>
        <v>520.04832713754638</v>
      </c>
      <c r="Z1026" s="53"/>
      <c r="AA1026" s="38"/>
      <c r="AB1026" s="38"/>
      <c r="AC1026" s="38"/>
      <c r="AD1026" s="38"/>
      <c r="AE1026" s="176" t="s">
        <v>1511</v>
      </c>
      <c r="AF1026" s="185"/>
      <c r="AG1026" s="14">
        <f t="shared" si="1278"/>
        <v>16458</v>
      </c>
      <c r="AH1026" s="15">
        <f t="shared" si="1279"/>
        <v>0</v>
      </c>
      <c r="AI1026" s="15">
        <f t="shared" si="1232"/>
        <v>520.04832713754638</v>
      </c>
      <c r="AJ1026" s="14">
        <f t="shared" si="1280"/>
        <v>0</v>
      </c>
      <c r="AK1026" s="14">
        <f t="shared" si="1281"/>
        <v>0</v>
      </c>
      <c r="AL1026" s="14">
        <f t="shared" si="1282"/>
        <v>0</v>
      </c>
      <c r="AM1026" s="15">
        <f t="shared" si="1283"/>
        <v>520.04832713754638</v>
      </c>
      <c r="AN1026" s="14"/>
      <c r="AO1026" s="14"/>
      <c r="AP1026" s="11"/>
      <c r="AQ1026" s="11"/>
      <c r="AR1026" s="11"/>
    </row>
    <row r="1027" spans="2:44" ht="75" customHeight="1">
      <c r="B1027" s="2">
        <v>655</v>
      </c>
      <c r="C1027" s="35" t="s">
        <v>6</v>
      </c>
      <c r="D1027" s="35" t="s">
        <v>1509</v>
      </c>
      <c r="E1027" s="2">
        <v>593</v>
      </c>
      <c r="F1027" s="109" t="s">
        <v>1534</v>
      </c>
      <c r="G1027" s="109" t="s">
        <v>7</v>
      </c>
      <c r="H1027" s="109" t="s">
        <v>1533</v>
      </c>
      <c r="I1027" s="40">
        <v>2023</v>
      </c>
      <c r="J1027" s="40">
        <v>20</v>
      </c>
      <c r="K1027" s="40">
        <v>20</v>
      </c>
      <c r="L1027" s="93">
        <f t="shared" ref="L1027" si="1287">J1027*K1027</f>
        <v>400</v>
      </c>
      <c r="M1027" s="113">
        <f t="shared" ref="M1027" si="1288">L1027/10.76</f>
        <v>37.174721189591082</v>
      </c>
      <c r="N1027" s="40">
        <v>750</v>
      </c>
      <c r="O1027" s="2">
        <v>15708</v>
      </c>
      <c r="P1027" s="114">
        <f t="shared" ref="P1027" si="1289">M1027*AG1027</f>
        <v>611821.56133828999</v>
      </c>
      <c r="Q1027" s="115">
        <v>1</v>
      </c>
      <c r="R1027" s="114">
        <v>1</v>
      </c>
      <c r="S1027" s="114">
        <f t="shared" ref="S1027" si="1290">M1027*AG1027*Q1027*R1027</f>
        <v>611821.56133828999</v>
      </c>
      <c r="T1027" s="80">
        <v>0.85</v>
      </c>
      <c r="U1027" s="113">
        <f t="shared" ref="U1027" si="1291">S1027/1000*T1027</f>
        <v>520.04832713754638</v>
      </c>
      <c r="V1027" s="40">
        <v>0</v>
      </c>
      <c r="W1027" s="40">
        <v>0</v>
      </c>
      <c r="X1027" s="40">
        <v>0</v>
      </c>
      <c r="Y1027" s="197">
        <f t="shared" ref="Y1027" si="1292">U1027+V1027+W1027+X1027</f>
        <v>520.04832713754638</v>
      </c>
      <c r="Z1027" s="53"/>
      <c r="AA1027" s="38"/>
      <c r="AB1027" s="38"/>
      <c r="AC1027" s="38"/>
      <c r="AD1027" s="38"/>
      <c r="AE1027" s="176" t="s">
        <v>1511</v>
      </c>
      <c r="AF1027" s="185"/>
      <c r="AG1027" s="14">
        <f t="shared" ref="AG1027" si="1293">SUM(N1027:O1027)</f>
        <v>16458</v>
      </c>
      <c r="AH1027" s="15">
        <f t="shared" ref="AH1027" si="1294">V1027+0</f>
        <v>0</v>
      </c>
      <c r="AI1027" s="15">
        <f t="shared" ref="AI1027" si="1295">U1027+0</f>
        <v>520.04832713754638</v>
      </c>
      <c r="AJ1027" s="14">
        <f t="shared" ref="AJ1027" si="1296">V1027+0</f>
        <v>0</v>
      </c>
      <c r="AK1027" s="14">
        <f t="shared" ref="AK1027" si="1297">V1027+0</f>
        <v>0</v>
      </c>
      <c r="AL1027" s="14">
        <f t="shared" ref="AL1027" si="1298">X1027+0</f>
        <v>0</v>
      </c>
      <c r="AM1027" s="15">
        <f t="shared" ref="AM1027" si="1299">AI1027+AJ1027+AK1027+AL1027</f>
        <v>520.04832713754638</v>
      </c>
      <c r="AN1027" s="14"/>
      <c r="AO1027" s="14"/>
      <c r="AP1027" s="11"/>
      <c r="AQ1027" s="11"/>
      <c r="AR1027" s="11"/>
    </row>
    <row r="1028" spans="2:44" ht="75" customHeight="1">
      <c r="B1028" s="2">
        <v>656</v>
      </c>
      <c r="C1028" s="35" t="s">
        <v>6</v>
      </c>
      <c r="D1028" s="35" t="s">
        <v>1470</v>
      </c>
      <c r="E1028" s="2">
        <v>594</v>
      </c>
      <c r="F1028" s="109" t="s">
        <v>1508</v>
      </c>
      <c r="G1028" s="109" t="s">
        <v>1508</v>
      </c>
      <c r="H1028" s="109" t="s">
        <v>1514</v>
      </c>
      <c r="I1028" s="40">
        <v>2022</v>
      </c>
      <c r="J1028" s="40">
        <v>0</v>
      </c>
      <c r="K1028" s="40">
        <v>0</v>
      </c>
      <c r="L1028" s="93">
        <v>1600</v>
      </c>
      <c r="M1028" s="113">
        <v>92.9</v>
      </c>
      <c r="N1028" s="40">
        <v>750</v>
      </c>
      <c r="O1028" s="2">
        <v>15708</v>
      </c>
      <c r="P1028" s="114">
        <f t="shared" si="1286"/>
        <v>1528948.2000000002</v>
      </c>
      <c r="Q1028" s="115">
        <v>1</v>
      </c>
      <c r="R1028" s="114">
        <v>1</v>
      </c>
      <c r="S1028" s="114">
        <f t="shared" si="1275"/>
        <v>1528948.2000000002</v>
      </c>
      <c r="T1028" s="80">
        <v>0.85</v>
      </c>
      <c r="U1028" s="113">
        <v>10000</v>
      </c>
      <c r="V1028" s="40">
        <v>0</v>
      </c>
      <c r="W1028" s="40">
        <v>0</v>
      </c>
      <c r="X1028" s="40">
        <v>0</v>
      </c>
      <c r="Y1028" s="197">
        <f t="shared" si="1277"/>
        <v>10000</v>
      </c>
      <c r="Z1028" s="53"/>
      <c r="AA1028" s="38"/>
      <c r="AB1028" s="38"/>
      <c r="AC1028" s="38"/>
      <c r="AD1028" s="38"/>
      <c r="AE1028" s="176" t="s">
        <v>1512</v>
      </c>
      <c r="AF1028" s="185"/>
      <c r="AG1028" s="14">
        <f t="shared" si="1278"/>
        <v>16458</v>
      </c>
      <c r="AH1028" s="15">
        <f t="shared" si="1279"/>
        <v>0</v>
      </c>
      <c r="AI1028" s="15">
        <f t="shared" si="1232"/>
        <v>10000</v>
      </c>
      <c r="AJ1028" s="14">
        <f t="shared" si="1280"/>
        <v>0</v>
      </c>
      <c r="AK1028" s="14">
        <f t="shared" si="1281"/>
        <v>0</v>
      </c>
      <c r="AL1028" s="14">
        <f t="shared" si="1282"/>
        <v>0</v>
      </c>
      <c r="AM1028" s="15">
        <f t="shared" si="1283"/>
        <v>10000</v>
      </c>
      <c r="AN1028" s="14"/>
      <c r="AO1028" s="14"/>
      <c r="AP1028" s="11"/>
      <c r="AQ1028" s="11"/>
      <c r="AR1028" s="11"/>
    </row>
    <row r="1029" spans="2:44" s="24" customFormat="1" ht="75" customHeight="1">
      <c r="B1029" s="2">
        <v>657</v>
      </c>
      <c r="C1029" s="35" t="s">
        <v>6</v>
      </c>
      <c r="D1029" s="35" t="s">
        <v>1448</v>
      </c>
      <c r="E1029" s="2" t="s">
        <v>1440</v>
      </c>
      <c r="F1029" s="109" t="s">
        <v>1434</v>
      </c>
      <c r="G1029" s="109" t="s">
        <v>1447</v>
      </c>
      <c r="H1029" s="109" t="s">
        <v>1435</v>
      </c>
      <c r="I1029" s="40">
        <v>2022</v>
      </c>
      <c r="J1029" s="40">
        <v>38</v>
      </c>
      <c r="K1029" s="40">
        <v>63</v>
      </c>
      <c r="L1029" s="93">
        <f>J1029*K1029</f>
        <v>2394</v>
      </c>
      <c r="M1029" s="113">
        <f>L1029/10.76</f>
        <v>222.49070631970261</v>
      </c>
      <c r="N1029" s="40">
        <v>750</v>
      </c>
      <c r="O1029" s="40">
        <v>11708</v>
      </c>
      <c r="P1029" s="114">
        <f>M1029*AG1029</f>
        <v>2771789.2193308552</v>
      </c>
      <c r="Q1029" s="115">
        <v>1</v>
      </c>
      <c r="R1029" s="114">
        <v>1.2</v>
      </c>
      <c r="S1029" s="114">
        <f>M1029*AG1029*Q1029*R1029</f>
        <v>3326147.063197026</v>
      </c>
      <c r="T1029" s="80">
        <v>1.7</v>
      </c>
      <c r="U1029" s="113">
        <f>S1029/1000*T1029</f>
        <v>5654.4500074349444</v>
      </c>
      <c r="V1029" s="40">
        <v>0</v>
      </c>
      <c r="W1029" s="40">
        <v>0</v>
      </c>
      <c r="X1029" s="40">
        <v>0</v>
      </c>
      <c r="Y1029" s="197">
        <f>U1029+V1029+W1029+X1029</f>
        <v>5654.4500074349444</v>
      </c>
      <c r="Z1029" s="53"/>
      <c r="AA1029" s="38"/>
      <c r="AB1029" s="38"/>
      <c r="AC1029" s="38"/>
      <c r="AD1029" s="38"/>
      <c r="AE1029" s="176" t="s">
        <v>1510</v>
      </c>
      <c r="AF1029" s="185"/>
      <c r="AG1029" s="14">
        <f>SUM(N1029:O1029)</f>
        <v>12458</v>
      </c>
      <c r="AH1029" s="15">
        <f>V1029+0</f>
        <v>0</v>
      </c>
      <c r="AI1029" s="15">
        <f t="shared" ref="AI1029:AI1037" si="1300">U1029+0</f>
        <v>5654.4500074349444</v>
      </c>
      <c r="AJ1029" s="14">
        <f t="shared" si="1280"/>
        <v>0</v>
      </c>
      <c r="AK1029" s="14">
        <f>V1029+0</f>
        <v>0</v>
      </c>
      <c r="AL1029" s="14">
        <f>X1029+0</f>
        <v>0</v>
      </c>
      <c r="AM1029" s="15">
        <f>AI1029+AJ1029+AK1029+AL1029</f>
        <v>5654.4500074349444</v>
      </c>
      <c r="AN1029" s="22"/>
      <c r="AO1029" s="22"/>
      <c r="AP1029" s="22"/>
      <c r="AQ1029" s="22"/>
      <c r="AR1029" s="22"/>
    </row>
    <row r="1030" spans="2:44" s="24" customFormat="1" ht="75" customHeight="1">
      <c r="B1030" s="259" t="s">
        <v>915</v>
      </c>
      <c r="C1030" s="259"/>
      <c r="D1030" s="259"/>
      <c r="E1030" s="259"/>
      <c r="F1030" s="259"/>
      <c r="G1030" s="259"/>
      <c r="H1030" s="259"/>
      <c r="I1030" s="259"/>
      <c r="J1030" s="259"/>
      <c r="K1030" s="259"/>
      <c r="L1030" s="259"/>
      <c r="M1030" s="259"/>
      <c r="N1030" s="259"/>
      <c r="O1030" s="259"/>
      <c r="P1030" s="259"/>
      <c r="Q1030" s="259"/>
      <c r="R1030" s="259"/>
      <c r="S1030" s="259"/>
      <c r="T1030" s="80"/>
      <c r="U1030" s="113">
        <f>SUM(U1025:U1029)</f>
        <v>17031.203539033457</v>
      </c>
      <c r="V1030" s="40">
        <f>SUM(V1025:V1029)</f>
        <v>0</v>
      </c>
      <c r="W1030" s="40">
        <f>SUM(W1025:W1029)</f>
        <v>0</v>
      </c>
      <c r="X1030" s="40">
        <f>SUM(X1025:X1029)</f>
        <v>0</v>
      </c>
      <c r="Y1030" s="197">
        <f>SUM(Y1025:Y1029)</f>
        <v>17031.203539033457</v>
      </c>
      <c r="Z1030" s="53"/>
      <c r="AA1030" s="38"/>
      <c r="AB1030" s="38"/>
      <c r="AC1030" s="38"/>
      <c r="AD1030" s="38"/>
      <c r="AE1030" s="175"/>
      <c r="AF1030" s="185"/>
      <c r="AG1030" s="14"/>
      <c r="AH1030" s="15"/>
      <c r="AI1030" s="15">
        <f t="shared" si="1300"/>
        <v>17031.203539033457</v>
      </c>
      <c r="AJ1030" s="14"/>
      <c r="AK1030" s="14"/>
      <c r="AL1030" s="14"/>
      <c r="AM1030" s="15"/>
      <c r="AN1030" s="22"/>
      <c r="AO1030" s="22"/>
      <c r="AP1030" s="22"/>
      <c r="AQ1030" s="22"/>
      <c r="AR1030" s="22"/>
    </row>
    <row r="1031" spans="2:44" s="24" customFormat="1" ht="75" customHeight="1">
      <c r="B1031" s="2">
        <v>658</v>
      </c>
      <c r="C1031" s="35" t="s">
        <v>6</v>
      </c>
      <c r="D1031" s="35" t="s">
        <v>1448</v>
      </c>
      <c r="E1031" s="2" t="s">
        <v>1441</v>
      </c>
      <c r="F1031" s="109" t="s">
        <v>1434</v>
      </c>
      <c r="G1031" s="109" t="s">
        <v>1447</v>
      </c>
      <c r="H1031" s="109" t="s">
        <v>1436</v>
      </c>
      <c r="I1031" s="40">
        <v>2022</v>
      </c>
      <c r="J1031" s="40">
        <v>23</v>
      </c>
      <c r="K1031" s="40">
        <v>49</v>
      </c>
      <c r="L1031" s="93">
        <f>J1031*K1031</f>
        <v>1127</v>
      </c>
      <c r="M1031" s="113">
        <f>L1031/10.76</f>
        <v>104.73977695167287</v>
      </c>
      <c r="N1031" s="40">
        <v>750</v>
      </c>
      <c r="O1031" s="40">
        <v>11708</v>
      </c>
      <c r="P1031" s="114">
        <f>M1031*AG1031</f>
        <v>1304848.1412639406</v>
      </c>
      <c r="Q1031" s="115">
        <v>1</v>
      </c>
      <c r="R1031" s="114">
        <v>1.2</v>
      </c>
      <c r="S1031" s="114">
        <f>M1031*AG1031*Q1031*R1031</f>
        <v>1565817.7695167286</v>
      </c>
      <c r="T1031" s="80">
        <v>1.7</v>
      </c>
      <c r="U1031" s="113">
        <f>S1031/1000*T1031</f>
        <v>2661.8902081784386</v>
      </c>
      <c r="V1031" s="40">
        <v>0</v>
      </c>
      <c r="W1031" s="40">
        <v>0</v>
      </c>
      <c r="X1031" s="40">
        <v>0</v>
      </c>
      <c r="Y1031" s="197">
        <f>U1031+V1031+W1031+X1031</f>
        <v>2661.8902081784386</v>
      </c>
      <c r="Z1031" s="53"/>
      <c r="AA1031" s="38"/>
      <c r="AB1031" s="38"/>
      <c r="AC1031" s="38"/>
      <c r="AD1031" s="38"/>
      <c r="AE1031" s="176" t="s">
        <v>1499</v>
      </c>
      <c r="AF1031" s="185"/>
      <c r="AG1031" s="14">
        <f>SUM(N1031:O1031)</f>
        <v>12458</v>
      </c>
      <c r="AH1031" s="15">
        <f>V1031+0</f>
        <v>0</v>
      </c>
      <c r="AI1031" s="15">
        <f t="shared" si="1300"/>
        <v>2661.8902081784386</v>
      </c>
      <c r="AJ1031" s="14">
        <f t="shared" si="1280"/>
        <v>0</v>
      </c>
      <c r="AK1031" s="14">
        <f>V1031+0</f>
        <v>0</v>
      </c>
      <c r="AL1031" s="14">
        <f>X1031+0</f>
        <v>0</v>
      </c>
      <c r="AM1031" s="15">
        <f>AI1031+AJ1031+AK1031+AL1031</f>
        <v>2661.8902081784386</v>
      </c>
      <c r="AN1031" s="22"/>
      <c r="AO1031" s="22"/>
      <c r="AP1031" s="22"/>
      <c r="AQ1031" s="22"/>
      <c r="AR1031" s="22"/>
    </row>
    <row r="1032" spans="2:44" s="24" customFormat="1" ht="71.45" customHeight="1">
      <c r="B1032" s="2">
        <v>659</v>
      </c>
      <c r="C1032" s="35" t="s">
        <v>6</v>
      </c>
      <c r="D1032" s="35" t="s">
        <v>1448</v>
      </c>
      <c r="E1032" s="2" t="s">
        <v>1442</v>
      </c>
      <c r="F1032" s="109" t="s">
        <v>1434</v>
      </c>
      <c r="G1032" s="109" t="s">
        <v>1447</v>
      </c>
      <c r="H1032" s="109" t="s">
        <v>1437</v>
      </c>
      <c r="I1032" s="40">
        <v>2022</v>
      </c>
      <c r="J1032" s="40">
        <v>32</v>
      </c>
      <c r="K1032" s="40">
        <v>50</v>
      </c>
      <c r="L1032" s="93">
        <f t="shared" ref="L1032:L1038" si="1301">J1032*K1032</f>
        <v>1600</v>
      </c>
      <c r="M1032" s="113">
        <f t="shared" ref="M1032:M1038" si="1302">L1032/10.76</f>
        <v>148.69888475836433</v>
      </c>
      <c r="N1032" s="40">
        <v>750</v>
      </c>
      <c r="O1032" s="40">
        <v>11708</v>
      </c>
      <c r="P1032" s="114">
        <f t="shared" ref="P1032:P1038" si="1303">M1032*AG1032</f>
        <v>1852490.7063197028</v>
      </c>
      <c r="Q1032" s="115">
        <v>1</v>
      </c>
      <c r="R1032" s="114">
        <v>1.2</v>
      </c>
      <c r="S1032" s="114">
        <f t="shared" ref="S1032:S1038" si="1304">M1032*AG1032*Q1032*R1032</f>
        <v>2222988.8475836432</v>
      </c>
      <c r="T1032" s="80">
        <v>1.7</v>
      </c>
      <c r="U1032" s="113">
        <f t="shared" ref="U1032:U1038" si="1305">S1032/1000*T1032</f>
        <v>3779.0810408921934</v>
      </c>
      <c r="V1032" s="40">
        <v>0</v>
      </c>
      <c r="W1032" s="40">
        <v>0</v>
      </c>
      <c r="X1032" s="40">
        <v>0</v>
      </c>
      <c r="Y1032" s="197">
        <f t="shared" ref="Y1032:Y1038" si="1306">U1032+V1032+W1032+X1032</f>
        <v>3779.0810408921934</v>
      </c>
      <c r="Z1032" s="53"/>
      <c r="AA1032" s="38"/>
      <c r="AB1032" s="38"/>
      <c r="AC1032" s="38"/>
      <c r="AD1032" s="38"/>
      <c r="AE1032" s="176" t="s">
        <v>1499</v>
      </c>
      <c r="AF1032" s="185"/>
      <c r="AG1032" s="14">
        <f t="shared" ref="AG1032:AG1036" si="1307">SUM(N1032:O1032)</f>
        <v>12458</v>
      </c>
      <c r="AH1032" s="15">
        <f t="shared" ref="AH1032:AH1036" si="1308">V1032+0</f>
        <v>0</v>
      </c>
      <c r="AI1032" s="15">
        <f t="shared" si="1300"/>
        <v>3779.0810408921934</v>
      </c>
      <c r="AJ1032" s="14">
        <f t="shared" si="1280"/>
        <v>0</v>
      </c>
      <c r="AK1032" s="14">
        <f t="shared" ref="AK1032:AK1036" si="1309">V1032+0</f>
        <v>0</v>
      </c>
      <c r="AL1032" s="14">
        <f t="shared" ref="AL1032:AL1036" si="1310">X1032+0</f>
        <v>0</v>
      </c>
      <c r="AM1032" s="15">
        <f t="shared" ref="AM1032:AM1036" si="1311">AI1032+AJ1032+AK1032+AL1032</f>
        <v>3779.0810408921934</v>
      </c>
      <c r="AN1032" s="22"/>
      <c r="AO1032" s="22"/>
      <c r="AP1032" s="22"/>
      <c r="AQ1032" s="22"/>
      <c r="AR1032" s="22"/>
    </row>
    <row r="1033" spans="2:44" s="24" customFormat="1" ht="57" customHeight="1">
      <c r="B1033" s="2">
        <v>660</v>
      </c>
      <c r="C1033" s="35" t="s">
        <v>6</v>
      </c>
      <c r="D1033" s="35" t="s">
        <v>1448</v>
      </c>
      <c r="E1033" s="2" t="s">
        <v>1443</v>
      </c>
      <c r="F1033" s="109" t="s">
        <v>1434</v>
      </c>
      <c r="G1033" s="109" t="s">
        <v>1447</v>
      </c>
      <c r="H1033" s="109" t="s">
        <v>1437</v>
      </c>
      <c r="I1033" s="40">
        <v>2022</v>
      </c>
      <c r="J1033" s="40">
        <v>42</v>
      </c>
      <c r="K1033" s="40">
        <v>23</v>
      </c>
      <c r="L1033" s="93">
        <f t="shared" si="1301"/>
        <v>966</v>
      </c>
      <c r="M1033" s="113">
        <f t="shared" si="1302"/>
        <v>89.776951672862452</v>
      </c>
      <c r="N1033" s="40">
        <v>750</v>
      </c>
      <c r="O1033" s="40">
        <v>11088</v>
      </c>
      <c r="P1033" s="114">
        <f t="shared" si="1303"/>
        <v>1062779.5539033457</v>
      </c>
      <c r="Q1033" s="115">
        <v>1</v>
      </c>
      <c r="R1033" s="114">
        <v>1.2</v>
      </c>
      <c r="S1033" s="114">
        <f t="shared" si="1304"/>
        <v>1275335.4646840149</v>
      </c>
      <c r="T1033" s="80">
        <v>1.7</v>
      </c>
      <c r="U1033" s="113">
        <f t="shared" si="1305"/>
        <v>2168.070289962825</v>
      </c>
      <c r="V1033" s="40">
        <v>0</v>
      </c>
      <c r="W1033" s="40">
        <v>0</v>
      </c>
      <c r="X1033" s="40">
        <v>0</v>
      </c>
      <c r="Y1033" s="197">
        <f t="shared" si="1306"/>
        <v>2168.070289962825</v>
      </c>
      <c r="Z1033" s="53"/>
      <c r="AA1033" s="38"/>
      <c r="AB1033" s="38"/>
      <c r="AC1033" s="38"/>
      <c r="AD1033" s="38"/>
      <c r="AE1033" s="176" t="s">
        <v>1499</v>
      </c>
      <c r="AF1033" s="185"/>
      <c r="AG1033" s="14">
        <f t="shared" si="1307"/>
        <v>11838</v>
      </c>
      <c r="AH1033" s="15">
        <f t="shared" si="1308"/>
        <v>0</v>
      </c>
      <c r="AI1033" s="15">
        <f t="shared" si="1300"/>
        <v>2168.070289962825</v>
      </c>
      <c r="AJ1033" s="14">
        <f t="shared" si="1280"/>
        <v>0</v>
      </c>
      <c r="AK1033" s="14">
        <f t="shared" si="1309"/>
        <v>0</v>
      </c>
      <c r="AL1033" s="14">
        <f t="shared" si="1310"/>
        <v>0</v>
      </c>
      <c r="AM1033" s="15">
        <f t="shared" si="1311"/>
        <v>2168.070289962825</v>
      </c>
      <c r="AN1033" s="22"/>
      <c r="AO1033" s="22"/>
      <c r="AP1033" s="22"/>
      <c r="AQ1033" s="22"/>
      <c r="AR1033" s="22"/>
    </row>
    <row r="1034" spans="2:44" s="24" customFormat="1" ht="75" customHeight="1">
      <c r="B1034" s="2">
        <v>661</v>
      </c>
      <c r="C1034" s="35" t="s">
        <v>6</v>
      </c>
      <c r="D1034" s="35" t="s">
        <v>1448</v>
      </c>
      <c r="E1034" s="2" t="s">
        <v>1444</v>
      </c>
      <c r="F1034" s="109" t="s">
        <v>1434</v>
      </c>
      <c r="G1034" s="109" t="s">
        <v>1447</v>
      </c>
      <c r="H1034" s="109" t="s">
        <v>1225</v>
      </c>
      <c r="I1034" s="40">
        <v>2022</v>
      </c>
      <c r="J1034" s="40">
        <v>14</v>
      </c>
      <c r="K1034" s="40">
        <v>14</v>
      </c>
      <c r="L1034" s="93">
        <f t="shared" si="1301"/>
        <v>196</v>
      </c>
      <c r="M1034" s="113">
        <f t="shared" si="1302"/>
        <v>18.21561338289963</v>
      </c>
      <c r="N1034" s="40">
        <v>750</v>
      </c>
      <c r="O1034" s="40">
        <v>15708</v>
      </c>
      <c r="P1034" s="114">
        <f t="shared" si="1303"/>
        <v>299792.56505576213</v>
      </c>
      <c r="Q1034" s="115">
        <v>1</v>
      </c>
      <c r="R1034" s="114">
        <v>1.2</v>
      </c>
      <c r="S1034" s="114">
        <f t="shared" si="1304"/>
        <v>359751.07806691452</v>
      </c>
      <c r="T1034" s="80">
        <v>1.7</v>
      </c>
      <c r="U1034" s="113">
        <f t="shared" si="1305"/>
        <v>611.5768327137547</v>
      </c>
      <c r="V1034" s="40">
        <v>0</v>
      </c>
      <c r="W1034" s="40">
        <v>0</v>
      </c>
      <c r="X1034" s="40">
        <v>0</v>
      </c>
      <c r="Y1034" s="197">
        <f t="shared" si="1306"/>
        <v>611.5768327137547</v>
      </c>
      <c r="Z1034" s="53"/>
      <c r="AA1034" s="38"/>
      <c r="AB1034" s="38"/>
      <c r="AC1034" s="38"/>
      <c r="AD1034" s="38"/>
      <c r="AE1034" s="176" t="s">
        <v>1499</v>
      </c>
      <c r="AF1034" s="185"/>
      <c r="AG1034" s="14">
        <f t="shared" si="1307"/>
        <v>16458</v>
      </c>
      <c r="AH1034" s="15">
        <f t="shared" si="1308"/>
        <v>0</v>
      </c>
      <c r="AI1034" s="15">
        <f t="shared" si="1300"/>
        <v>611.5768327137547</v>
      </c>
      <c r="AJ1034" s="14">
        <f t="shared" si="1280"/>
        <v>0</v>
      </c>
      <c r="AK1034" s="14">
        <f t="shared" si="1309"/>
        <v>0</v>
      </c>
      <c r="AL1034" s="14">
        <f t="shared" si="1310"/>
        <v>0</v>
      </c>
      <c r="AM1034" s="15">
        <f t="shared" si="1311"/>
        <v>611.5768327137547</v>
      </c>
      <c r="AN1034" s="22"/>
      <c r="AO1034" s="22"/>
      <c r="AP1034" s="22"/>
      <c r="AQ1034" s="22"/>
      <c r="AR1034" s="22"/>
    </row>
    <row r="1035" spans="2:44" s="24" customFormat="1" ht="75" customHeight="1">
      <c r="B1035" s="2">
        <v>662</v>
      </c>
      <c r="C1035" s="35" t="s">
        <v>6</v>
      </c>
      <c r="D1035" s="35" t="s">
        <v>1448</v>
      </c>
      <c r="E1035" s="2" t="s">
        <v>1445</v>
      </c>
      <c r="F1035" s="109" t="s">
        <v>1434</v>
      </c>
      <c r="G1035" s="109" t="s">
        <v>1447</v>
      </c>
      <c r="H1035" s="109" t="s">
        <v>1438</v>
      </c>
      <c r="I1035" s="40">
        <v>2022</v>
      </c>
      <c r="J1035" s="40">
        <v>36</v>
      </c>
      <c r="K1035" s="40">
        <v>72</v>
      </c>
      <c r="L1035" s="93">
        <f t="shared" si="1301"/>
        <v>2592</v>
      </c>
      <c r="M1035" s="113">
        <f t="shared" si="1302"/>
        <v>240.89219330855019</v>
      </c>
      <c r="N1035" s="40">
        <v>750</v>
      </c>
      <c r="O1035" s="40">
        <v>0</v>
      </c>
      <c r="P1035" s="114">
        <f t="shared" si="1303"/>
        <v>180669.14498141265</v>
      </c>
      <c r="Q1035" s="115">
        <v>1</v>
      </c>
      <c r="R1035" s="114">
        <v>1.2</v>
      </c>
      <c r="S1035" s="114">
        <f t="shared" si="1304"/>
        <v>216802.97397769519</v>
      </c>
      <c r="T1035" s="80">
        <v>4</v>
      </c>
      <c r="U1035" s="113">
        <f t="shared" si="1305"/>
        <v>867.21189591078075</v>
      </c>
      <c r="V1035" s="40">
        <v>0</v>
      </c>
      <c r="W1035" s="40">
        <v>0</v>
      </c>
      <c r="X1035" s="40">
        <v>0</v>
      </c>
      <c r="Y1035" s="197">
        <f t="shared" si="1306"/>
        <v>867.21189591078075</v>
      </c>
      <c r="Z1035" s="53"/>
      <c r="AA1035" s="38"/>
      <c r="AB1035" s="38"/>
      <c r="AC1035" s="38"/>
      <c r="AD1035" s="38"/>
      <c r="AE1035" s="176" t="s">
        <v>1499</v>
      </c>
      <c r="AF1035" s="185"/>
      <c r="AG1035" s="14">
        <f t="shared" si="1307"/>
        <v>750</v>
      </c>
      <c r="AH1035" s="15">
        <f t="shared" si="1308"/>
        <v>0</v>
      </c>
      <c r="AI1035" s="15">
        <f t="shared" si="1300"/>
        <v>867.21189591078075</v>
      </c>
      <c r="AJ1035" s="14">
        <f t="shared" si="1280"/>
        <v>0</v>
      </c>
      <c r="AK1035" s="14">
        <f t="shared" si="1309"/>
        <v>0</v>
      </c>
      <c r="AL1035" s="14">
        <f t="shared" si="1310"/>
        <v>0</v>
      </c>
      <c r="AM1035" s="15">
        <f t="shared" si="1311"/>
        <v>867.21189591078075</v>
      </c>
      <c r="AN1035" s="22"/>
      <c r="AO1035" s="22"/>
      <c r="AP1035" s="22"/>
      <c r="AQ1035" s="22"/>
      <c r="AR1035" s="22"/>
    </row>
    <row r="1036" spans="2:44" s="24" customFormat="1" ht="68.45" customHeight="1">
      <c r="B1036" s="2">
        <v>663</v>
      </c>
      <c r="C1036" s="35" t="s">
        <v>6</v>
      </c>
      <c r="D1036" s="35" t="s">
        <v>1448</v>
      </c>
      <c r="E1036" s="2" t="s">
        <v>1446</v>
      </c>
      <c r="F1036" s="109" t="s">
        <v>1434</v>
      </c>
      <c r="G1036" s="109" t="s">
        <v>1447</v>
      </c>
      <c r="H1036" s="109" t="s">
        <v>1439</v>
      </c>
      <c r="I1036" s="40">
        <v>2022</v>
      </c>
      <c r="J1036" s="40">
        <v>50</v>
      </c>
      <c r="K1036" s="40">
        <v>50</v>
      </c>
      <c r="L1036" s="93">
        <f t="shared" si="1301"/>
        <v>2500</v>
      </c>
      <c r="M1036" s="113">
        <f t="shared" si="1302"/>
        <v>232.34200743494424</v>
      </c>
      <c r="N1036" s="40">
        <v>750</v>
      </c>
      <c r="O1036" s="40">
        <v>0</v>
      </c>
      <c r="P1036" s="114">
        <f t="shared" si="1303"/>
        <v>174256.50557620818</v>
      </c>
      <c r="Q1036" s="115">
        <v>1</v>
      </c>
      <c r="R1036" s="114">
        <v>1.2</v>
      </c>
      <c r="S1036" s="114">
        <f t="shared" si="1304"/>
        <v>209107.8066914498</v>
      </c>
      <c r="T1036" s="80">
        <v>4</v>
      </c>
      <c r="U1036" s="113">
        <f t="shared" si="1305"/>
        <v>836.43122676579924</v>
      </c>
      <c r="V1036" s="40">
        <v>0</v>
      </c>
      <c r="W1036" s="40">
        <v>0</v>
      </c>
      <c r="X1036" s="40">
        <v>0</v>
      </c>
      <c r="Y1036" s="197">
        <f t="shared" si="1306"/>
        <v>836.43122676579924</v>
      </c>
      <c r="Z1036" s="53"/>
      <c r="AA1036" s="38"/>
      <c r="AB1036" s="38"/>
      <c r="AC1036" s="38"/>
      <c r="AD1036" s="38"/>
      <c r="AE1036" s="176" t="s">
        <v>1499</v>
      </c>
      <c r="AF1036" s="185"/>
      <c r="AG1036" s="14">
        <f t="shared" si="1307"/>
        <v>750</v>
      </c>
      <c r="AH1036" s="15">
        <f t="shared" si="1308"/>
        <v>0</v>
      </c>
      <c r="AI1036" s="15">
        <f t="shared" si="1300"/>
        <v>836.43122676579924</v>
      </c>
      <c r="AJ1036" s="14">
        <f t="shared" si="1280"/>
        <v>0</v>
      </c>
      <c r="AK1036" s="14">
        <f t="shared" si="1309"/>
        <v>0</v>
      </c>
      <c r="AL1036" s="14">
        <f t="shared" si="1310"/>
        <v>0</v>
      </c>
      <c r="AM1036" s="15">
        <f t="shared" si="1311"/>
        <v>836.43122676579924</v>
      </c>
      <c r="AN1036" s="22"/>
      <c r="AO1036" s="22"/>
      <c r="AP1036" s="22"/>
      <c r="AQ1036" s="22"/>
      <c r="AR1036" s="22"/>
    </row>
    <row r="1037" spans="2:44" s="24" customFormat="1" ht="68.45" customHeight="1">
      <c r="B1037" s="259" t="s">
        <v>915</v>
      </c>
      <c r="C1037" s="259"/>
      <c r="D1037" s="259"/>
      <c r="E1037" s="259"/>
      <c r="F1037" s="259"/>
      <c r="G1037" s="259"/>
      <c r="H1037" s="259"/>
      <c r="I1037" s="259"/>
      <c r="J1037" s="259"/>
      <c r="K1037" s="259"/>
      <c r="L1037" s="259"/>
      <c r="M1037" s="259"/>
      <c r="N1037" s="259"/>
      <c r="O1037" s="259"/>
      <c r="P1037" s="259"/>
      <c r="Q1037" s="259"/>
      <c r="R1037" s="259"/>
      <c r="S1037" s="259"/>
      <c r="T1037" s="80"/>
      <c r="U1037" s="113">
        <f>SUM(U1031:U1036)</f>
        <v>10924.26149442379</v>
      </c>
      <c r="V1037" s="40"/>
      <c r="W1037" s="40"/>
      <c r="X1037" s="40"/>
      <c r="Y1037" s="197">
        <f>SUM(Y1031:Y1036)</f>
        <v>10924.26149442379</v>
      </c>
      <c r="Z1037" s="53"/>
      <c r="AA1037" s="38"/>
      <c r="AB1037" s="38"/>
      <c r="AC1037" s="38"/>
      <c r="AD1037" s="38"/>
      <c r="AE1037" s="176"/>
      <c r="AF1037" s="185"/>
      <c r="AG1037" s="14"/>
      <c r="AH1037" s="15"/>
      <c r="AI1037" s="15">
        <f t="shared" si="1300"/>
        <v>10924.26149442379</v>
      </c>
      <c r="AJ1037" s="14"/>
      <c r="AK1037" s="14"/>
      <c r="AL1037" s="14"/>
      <c r="AM1037" s="15"/>
      <c r="AN1037" s="22"/>
      <c r="AO1037" s="22"/>
      <c r="AP1037" s="22"/>
      <c r="AQ1037" s="22"/>
      <c r="AR1037" s="22"/>
    </row>
    <row r="1038" spans="2:44" s="24" customFormat="1" ht="59.45" customHeight="1">
      <c r="B1038" s="2">
        <v>664</v>
      </c>
      <c r="C1038" s="35" t="s">
        <v>6</v>
      </c>
      <c r="D1038" s="35" t="s">
        <v>1470</v>
      </c>
      <c r="E1038" s="2">
        <v>596</v>
      </c>
      <c r="F1038" s="109" t="s">
        <v>1471</v>
      </c>
      <c r="G1038" s="109" t="s">
        <v>7</v>
      </c>
      <c r="H1038" s="109" t="s">
        <v>1452</v>
      </c>
      <c r="I1038" s="40">
        <v>2023</v>
      </c>
      <c r="J1038" s="40">
        <v>30</v>
      </c>
      <c r="K1038" s="40">
        <v>30</v>
      </c>
      <c r="L1038" s="93">
        <f t="shared" si="1301"/>
        <v>900</v>
      </c>
      <c r="M1038" s="113">
        <f t="shared" si="1302"/>
        <v>83.643122676579921</v>
      </c>
      <c r="N1038" s="40">
        <v>750</v>
      </c>
      <c r="O1038" s="2">
        <v>15708</v>
      </c>
      <c r="P1038" s="114">
        <f t="shared" si="1303"/>
        <v>1376598.5130111524</v>
      </c>
      <c r="Q1038" s="115">
        <v>1</v>
      </c>
      <c r="R1038" s="114">
        <v>1</v>
      </c>
      <c r="S1038" s="114">
        <f t="shared" si="1304"/>
        <v>1376598.5130111524</v>
      </c>
      <c r="T1038" s="80">
        <v>0.85</v>
      </c>
      <c r="U1038" s="113">
        <f t="shared" si="1305"/>
        <v>1170.1087360594795</v>
      </c>
      <c r="V1038" s="40">
        <v>0</v>
      </c>
      <c r="W1038" s="40">
        <v>0</v>
      </c>
      <c r="X1038" s="40">
        <v>0</v>
      </c>
      <c r="Y1038" s="197">
        <f t="shared" si="1306"/>
        <v>1170.1087360594795</v>
      </c>
      <c r="Z1038" s="53"/>
      <c r="AA1038" s="38"/>
      <c r="AB1038" s="38"/>
      <c r="AC1038" s="38"/>
      <c r="AD1038" s="38"/>
      <c r="AE1038" s="176" t="s">
        <v>1501</v>
      </c>
      <c r="AF1038" s="185"/>
      <c r="AG1038" s="14">
        <f t="shared" ref="AG1038" si="1312">SUM(N1038:O1038)</f>
        <v>16458</v>
      </c>
      <c r="AH1038" s="15">
        <f t="shared" ref="AH1038" si="1313">V1038+0</f>
        <v>0</v>
      </c>
      <c r="AI1038" s="15">
        <f t="shared" ref="AI1038" si="1314">U1038+0</f>
        <v>1170.1087360594795</v>
      </c>
      <c r="AJ1038" s="14">
        <f t="shared" ref="AJ1038" si="1315">V1038+0</f>
        <v>0</v>
      </c>
      <c r="AK1038" s="14">
        <f t="shared" ref="AK1038" si="1316">V1038+0</f>
        <v>0</v>
      </c>
      <c r="AL1038" s="14">
        <f t="shared" ref="AL1038" si="1317">X1038+0</f>
        <v>0</v>
      </c>
      <c r="AM1038" s="15">
        <f t="shared" ref="AM1038" si="1318">AI1038+AJ1038+AK1038+AL1038</f>
        <v>1170.1087360594795</v>
      </c>
      <c r="AN1038" s="22"/>
      <c r="AO1038" s="22"/>
      <c r="AP1038" s="22"/>
      <c r="AQ1038" s="22"/>
      <c r="AR1038" s="22"/>
    </row>
    <row r="1039" spans="2:44" s="24" customFormat="1" ht="61.15" customHeight="1">
      <c r="B1039" s="2">
        <v>665</v>
      </c>
      <c r="C1039" s="35" t="s">
        <v>6</v>
      </c>
      <c r="D1039" s="35" t="s">
        <v>1453</v>
      </c>
      <c r="E1039" s="2">
        <v>597</v>
      </c>
      <c r="F1039" s="109" t="s">
        <v>1454</v>
      </c>
      <c r="G1039" s="109" t="s">
        <v>7</v>
      </c>
      <c r="H1039" s="109" t="s">
        <v>1199</v>
      </c>
      <c r="I1039" s="40">
        <v>2014</v>
      </c>
      <c r="J1039" s="40">
        <v>40</v>
      </c>
      <c r="K1039" s="40">
        <v>50</v>
      </c>
      <c r="L1039" s="93">
        <f t="shared" ref="L1039:L1040" si="1319">J1039*K1039</f>
        <v>2000</v>
      </c>
      <c r="M1039" s="113">
        <f t="shared" ref="M1039:M1040" si="1320">L1039/10.76</f>
        <v>185.87360594795538</v>
      </c>
      <c r="N1039" s="40">
        <v>750</v>
      </c>
      <c r="O1039" s="2">
        <v>11088</v>
      </c>
      <c r="P1039" s="114">
        <f t="shared" ref="P1039:P1040" si="1321">M1039*AG1039</f>
        <v>2200371.7472118959</v>
      </c>
      <c r="Q1039" s="115">
        <v>1</v>
      </c>
      <c r="R1039" s="114">
        <v>1</v>
      </c>
      <c r="S1039" s="114">
        <f t="shared" ref="S1039:S1040" si="1322">M1039*AG1039*Q1039*R1039</f>
        <v>2200371.7472118959</v>
      </c>
      <c r="T1039" s="80">
        <v>0.75</v>
      </c>
      <c r="U1039" s="113">
        <f t="shared" ref="U1039:U1040" si="1323">S1039/1000*T1039</f>
        <v>1650.278810408922</v>
      </c>
      <c r="V1039" s="40">
        <v>0</v>
      </c>
      <c r="W1039" s="40">
        <v>0</v>
      </c>
      <c r="X1039" s="40">
        <v>0</v>
      </c>
      <c r="Y1039" s="197">
        <f t="shared" ref="Y1039:Y1040" si="1324">U1039+V1039+W1039+X1039</f>
        <v>1650.278810408922</v>
      </c>
      <c r="Z1039" s="53"/>
      <c r="AA1039" s="38"/>
      <c r="AB1039" s="38"/>
      <c r="AC1039" s="38"/>
      <c r="AD1039" s="38"/>
      <c r="AE1039" s="176" t="s">
        <v>1500</v>
      </c>
      <c r="AF1039" s="185"/>
      <c r="AG1039" s="14">
        <f t="shared" ref="AG1039:AG1040" si="1325">SUM(N1039:O1039)</f>
        <v>11838</v>
      </c>
      <c r="AH1039" s="15">
        <f t="shared" ref="AH1039:AH1040" si="1326">V1039+0</f>
        <v>0</v>
      </c>
      <c r="AI1039" s="15">
        <f t="shared" ref="AI1039:AI1040" si="1327">U1039+0</f>
        <v>1650.278810408922</v>
      </c>
      <c r="AJ1039" s="14">
        <f t="shared" ref="AJ1039:AJ1040" si="1328">V1039+0</f>
        <v>0</v>
      </c>
      <c r="AK1039" s="14">
        <f t="shared" ref="AK1039:AK1040" si="1329">V1039+0</f>
        <v>0</v>
      </c>
      <c r="AL1039" s="14">
        <f t="shared" ref="AL1039:AL1040" si="1330">X1039+0</f>
        <v>0</v>
      </c>
      <c r="AM1039" s="15">
        <f t="shared" ref="AM1039:AM1040" si="1331">AI1039+AJ1039+AK1039+AL1039</f>
        <v>1650.278810408922</v>
      </c>
      <c r="AN1039" s="22"/>
      <c r="AO1039" s="22"/>
      <c r="AP1039" s="22"/>
      <c r="AQ1039" s="22"/>
      <c r="AR1039" s="22"/>
    </row>
    <row r="1040" spans="2:44" s="24" customFormat="1" ht="65.45" customHeight="1">
      <c r="B1040" s="2">
        <v>666</v>
      </c>
      <c r="C1040" s="35" t="s">
        <v>6</v>
      </c>
      <c r="D1040" s="35" t="s">
        <v>1453</v>
      </c>
      <c r="E1040" s="2">
        <v>598</v>
      </c>
      <c r="F1040" s="109" t="s">
        <v>1454</v>
      </c>
      <c r="G1040" s="109" t="s">
        <v>7</v>
      </c>
      <c r="H1040" s="109" t="s">
        <v>1455</v>
      </c>
      <c r="I1040" s="40">
        <v>2014</v>
      </c>
      <c r="J1040" s="40">
        <v>74</v>
      </c>
      <c r="K1040" s="40">
        <v>95</v>
      </c>
      <c r="L1040" s="93">
        <f t="shared" si="1319"/>
        <v>7030</v>
      </c>
      <c r="M1040" s="113">
        <f t="shared" si="1320"/>
        <v>653.34572490706319</v>
      </c>
      <c r="N1040" s="40">
        <v>750</v>
      </c>
      <c r="O1040" s="2">
        <v>7115</v>
      </c>
      <c r="P1040" s="114">
        <f t="shared" si="1321"/>
        <v>5138564.1263940521</v>
      </c>
      <c r="Q1040" s="115">
        <v>1</v>
      </c>
      <c r="R1040" s="114">
        <v>1</v>
      </c>
      <c r="S1040" s="114">
        <f t="shared" si="1322"/>
        <v>5138564.1263940521</v>
      </c>
      <c r="T1040" s="80">
        <v>0.5</v>
      </c>
      <c r="U1040" s="113">
        <f t="shared" si="1323"/>
        <v>2569.2820631970262</v>
      </c>
      <c r="V1040" s="40">
        <v>0</v>
      </c>
      <c r="W1040" s="40">
        <v>0</v>
      </c>
      <c r="X1040" s="40">
        <v>0</v>
      </c>
      <c r="Y1040" s="197">
        <f t="shared" si="1324"/>
        <v>2569.2820631970262</v>
      </c>
      <c r="Z1040" s="53"/>
      <c r="AA1040" s="38"/>
      <c r="AB1040" s="38"/>
      <c r="AC1040" s="38"/>
      <c r="AD1040" s="38"/>
      <c r="AE1040" s="176" t="s">
        <v>1500</v>
      </c>
      <c r="AF1040" s="185"/>
      <c r="AG1040" s="14">
        <f t="shared" si="1325"/>
        <v>7865</v>
      </c>
      <c r="AH1040" s="15">
        <f t="shared" si="1326"/>
        <v>0</v>
      </c>
      <c r="AI1040" s="15">
        <f t="shared" si="1327"/>
        <v>2569.2820631970262</v>
      </c>
      <c r="AJ1040" s="14">
        <f t="shared" si="1328"/>
        <v>0</v>
      </c>
      <c r="AK1040" s="14">
        <f t="shared" si="1329"/>
        <v>0</v>
      </c>
      <c r="AL1040" s="14">
        <f t="shared" si="1330"/>
        <v>0</v>
      </c>
      <c r="AM1040" s="15">
        <f t="shared" si="1331"/>
        <v>2569.2820631970262</v>
      </c>
      <c r="AN1040" s="22"/>
      <c r="AO1040" s="22"/>
      <c r="AP1040" s="22"/>
      <c r="AQ1040" s="22"/>
      <c r="AR1040" s="22"/>
    </row>
    <row r="1041" spans="1:44" s="24" customFormat="1" ht="54.6" customHeight="1">
      <c r="B1041" s="255">
        <v>667</v>
      </c>
      <c r="C1041" s="257" t="s">
        <v>6</v>
      </c>
      <c r="D1041" s="257" t="s">
        <v>1456</v>
      </c>
      <c r="E1041" s="255">
        <v>599</v>
      </c>
      <c r="F1041" s="156" t="s">
        <v>1460</v>
      </c>
      <c r="G1041" s="109" t="s">
        <v>7</v>
      </c>
      <c r="H1041" s="109" t="s">
        <v>1457</v>
      </c>
      <c r="I1041" s="40" t="s">
        <v>1458</v>
      </c>
      <c r="J1041" s="40">
        <v>110</v>
      </c>
      <c r="K1041" s="40">
        <v>37</v>
      </c>
      <c r="L1041" s="93">
        <v>4070</v>
      </c>
      <c r="M1041" s="113">
        <v>378.25278810408923</v>
      </c>
      <c r="N1041" s="40">
        <v>750</v>
      </c>
      <c r="O1041" s="2">
        <v>19360</v>
      </c>
      <c r="P1041" s="114">
        <v>7606663.5687732343</v>
      </c>
      <c r="Q1041" s="115">
        <v>1</v>
      </c>
      <c r="R1041" s="114">
        <v>1.2</v>
      </c>
      <c r="S1041" s="114">
        <v>9127996.2825278807</v>
      </c>
      <c r="T1041" s="80">
        <v>2.7</v>
      </c>
      <c r="U1041" s="113">
        <v>24645.589962825277</v>
      </c>
      <c r="V1041" s="40">
        <v>0</v>
      </c>
      <c r="W1041" s="40">
        <v>0</v>
      </c>
      <c r="X1041" s="40">
        <v>0</v>
      </c>
      <c r="Y1041" s="197">
        <v>24645.589962825277</v>
      </c>
      <c r="Z1041" s="53"/>
      <c r="AA1041" s="38"/>
      <c r="AB1041" s="38"/>
      <c r="AC1041" s="38"/>
      <c r="AD1041" s="38"/>
      <c r="AE1041" s="252" t="s">
        <v>1502</v>
      </c>
      <c r="AF1041" s="185"/>
      <c r="AG1041" s="14">
        <v>20110</v>
      </c>
      <c r="AH1041" s="15">
        <v>0</v>
      </c>
      <c r="AI1041" s="15">
        <v>24645.589962825277</v>
      </c>
      <c r="AJ1041" s="14">
        <v>0</v>
      </c>
      <c r="AK1041" s="14">
        <v>0</v>
      </c>
      <c r="AL1041" s="14">
        <v>0</v>
      </c>
      <c r="AM1041" s="15">
        <v>24645.589962825277</v>
      </c>
      <c r="AN1041" s="22"/>
      <c r="AO1041" s="22"/>
      <c r="AP1041" s="22"/>
      <c r="AQ1041" s="22"/>
      <c r="AR1041" s="22"/>
    </row>
    <row r="1042" spans="1:44" s="24" customFormat="1" ht="50.45" customHeight="1">
      <c r="B1042" s="256"/>
      <c r="C1042" s="258"/>
      <c r="D1042" s="258"/>
      <c r="E1042" s="256"/>
      <c r="F1042" s="156" t="s">
        <v>1460</v>
      </c>
      <c r="G1042" s="109" t="s">
        <v>7</v>
      </c>
      <c r="H1042" s="109" t="s">
        <v>1459</v>
      </c>
      <c r="I1042" s="40" t="s">
        <v>1458</v>
      </c>
      <c r="J1042" s="40">
        <v>55</v>
      </c>
      <c r="K1042" s="40">
        <v>37</v>
      </c>
      <c r="L1042" s="93">
        <f>J1042*K1042</f>
        <v>2035</v>
      </c>
      <c r="M1042" s="113">
        <f>L1042/10.76</f>
        <v>189.12639405204462</v>
      </c>
      <c r="N1042" s="40">
        <v>750</v>
      </c>
      <c r="O1042" s="2">
        <v>11088</v>
      </c>
      <c r="P1042" s="114">
        <f>M1042*AG1042</f>
        <v>2238878.2527881041</v>
      </c>
      <c r="Q1042" s="115">
        <v>1</v>
      </c>
      <c r="R1042" s="114">
        <v>1.2</v>
      </c>
      <c r="S1042" s="114">
        <f>M1042*AG1042*Q1042*R1042</f>
        <v>2686653.903345725</v>
      </c>
      <c r="T1042" s="80">
        <v>1.5</v>
      </c>
      <c r="U1042" s="113">
        <f>S1042/1000*T1042</f>
        <v>4029.980855018588</v>
      </c>
      <c r="V1042" s="40">
        <v>0</v>
      </c>
      <c r="W1042" s="40">
        <v>0</v>
      </c>
      <c r="X1042" s="40">
        <v>0</v>
      </c>
      <c r="Y1042" s="197">
        <f>U1042+V1042+W1042+X1042</f>
        <v>4029.980855018588</v>
      </c>
      <c r="Z1042" s="53"/>
      <c r="AA1042" s="38"/>
      <c r="AB1042" s="38"/>
      <c r="AC1042" s="38"/>
      <c r="AD1042" s="38"/>
      <c r="AE1042" s="254"/>
      <c r="AF1042" s="185"/>
      <c r="AG1042" s="14">
        <f t="shared" ref="AG1042" si="1332">SUM(N1042:O1042)</f>
        <v>11838</v>
      </c>
      <c r="AH1042" s="15">
        <f t="shared" ref="AH1042:AH1044" si="1333">V1042+0</f>
        <v>0</v>
      </c>
      <c r="AI1042" s="15">
        <f t="shared" ref="AI1042:AJ1044" si="1334">U1042+0</f>
        <v>4029.980855018588</v>
      </c>
      <c r="AJ1042" s="14">
        <f t="shared" si="1334"/>
        <v>0</v>
      </c>
      <c r="AK1042" s="14">
        <f t="shared" ref="AK1042:AK1044" si="1335">V1042+0</f>
        <v>0</v>
      </c>
      <c r="AL1042" s="14">
        <f t="shared" ref="AL1042:AL1044" si="1336">X1042+0</f>
        <v>0</v>
      </c>
      <c r="AM1042" s="15">
        <f t="shared" ref="AM1042:AM1044" si="1337">AI1042+AJ1042+AK1042+AL1042</f>
        <v>4029.980855018588</v>
      </c>
      <c r="AN1042" s="22"/>
      <c r="AO1042" s="22"/>
      <c r="AP1042" s="22"/>
      <c r="AQ1042" s="22"/>
      <c r="AR1042" s="22"/>
    </row>
    <row r="1043" spans="1:44" ht="75" customHeight="1">
      <c r="B1043" s="2">
        <v>668</v>
      </c>
      <c r="C1043" s="35" t="s">
        <v>6</v>
      </c>
      <c r="D1043" s="35" t="s">
        <v>1503</v>
      </c>
      <c r="E1043" s="2">
        <v>600</v>
      </c>
      <c r="F1043" s="109" t="s">
        <v>169</v>
      </c>
      <c r="G1043" s="109" t="s">
        <v>1504</v>
      </c>
      <c r="H1043" s="109" t="s">
        <v>1234</v>
      </c>
      <c r="I1043" s="40">
        <v>2024</v>
      </c>
      <c r="J1043" s="40">
        <v>20</v>
      </c>
      <c r="K1043" s="40">
        <v>20</v>
      </c>
      <c r="L1043" s="93">
        <f>J1043*K1043</f>
        <v>400</v>
      </c>
      <c r="M1043" s="113">
        <f>L1043/10.76</f>
        <v>37.174721189591082</v>
      </c>
      <c r="N1043" s="40">
        <v>750</v>
      </c>
      <c r="O1043" s="2">
        <v>15708</v>
      </c>
      <c r="P1043" s="114">
        <f>M1043*AG1043</f>
        <v>611821.56133828999</v>
      </c>
      <c r="Q1043" s="115">
        <v>1</v>
      </c>
      <c r="R1043" s="114">
        <v>1</v>
      </c>
      <c r="S1043" s="114">
        <f>M1043*AG1043*Q1043*R1043</f>
        <v>611821.56133828999</v>
      </c>
      <c r="T1043" s="80">
        <v>0.85</v>
      </c>
      <c r="U1043" s="113">
        <f>S1043/1000*T1043</f>
        <v>520.04832713754638</v>
      </c>
      <c r="V1043" s="40">
        <v>0</v>
      </c>
      <c r="W1043" s="40">
        <v>0</v>
      </c>
      <c r="X1043" s="40">
        <v>0</v>
      </c>
      <c r="Y1043" s="197">
        <f>U1043+V1043+W1043+X1043</f>
        <v>520.04832713754638</v>
      </c>
      <c r="Z1043" s="53"/>
      <c r="AA1043" s="38"/>
      <c r="AB1043" s="38"/>
      <c r="AC1043" s="38"/>
      <c r="AD1043" s="38"/>
      <c r="AE1043" s="175"/>
      <c r="AF1043" s="185"/>
      <c r="AG1043" s="14">
        <f>SUM(N1043:O1043)</f>
        <v>16458</v>
      </c>
      <c r="AH1043" s="15">
        <f>V1043+0</f>
        <v>0</v>
      </c>
      <c r="AI1043" s="15">
        <f>U1043+0</f>
        <v>520.04832713754638</v>
      </c>
      <c r="AJ1043" s="14">
        <f>V1043+0</f>
        <v>0</v>
      </c>
      <c r="AK1043" s="14">
        <f>V1043+0</f>
        <v>0</v>
      </c>
      <c r="AL1043" s="14">
        <f>X1043+0</f>
        <v>0</v>
      </c>
      <c r="AM1043" s="15">
        <f>AI1043+AJ1043+AK1043+AL1043</f>
        <v>520.04832713754638</v>
      </c>
      <c r="AN1043" s="14"/>
      <c r="AO1043" s="14"/>
      <c r="AP1043" s="11"/>
      <c r="AQ1043" s="11"/>
      <c r="AR1043" s="11"/>
    </row>
    <row r="1044" spans="1:44" s="24" customFormat="1" ht="65.45" customHeight="1">
      <c r="B1044" s="2">
        <v>669</v>
      </c>
      <c r="C1044" s="35" t="s">
        <v>6</v>
      </c>
      <c r="D1044" s="35" t="s">
        <v>1520</v>
      </c>
      <c r="E1044" s="2">
        <v>601</v>
      </c>
      <c r="F1044" s="109" t="s">
        <v>1472</v>
      </c>
      <c r="G1044" s="109" t="s">
        <v>1518</v>
      </c>
      <c r="H1044" s="109" t="s">
        <v>1519</v>
      </c>
      <c r="I1044" s="40">
        <v>2024</v>
      </c>
      <c r="J1044" s="40">
        <v>37</v>
      </c>
      <c r="K1044" s="40">
        <v>40</v>
      </c>
      <c r="L1044" s="93">
        <f t="shared" ref="L1044" si="1338">J1044*K1044</f>
        <v>1480</v>
      </c>
      <c r="M1044" s="113">
        <f t="shared" ref="M1044" si="1339">L1044/10.76</f>
        <v>137.546468401487</v>
      </c>
      <c r="N1044" s="40">
        <v>750</v>
      </c>
      <c r="O1044" s="2">
        <v>15708</v>
      </c>
      <c r="P1044" s="114">
        <f t="shared" ref="P1044" si="1340">M1044*AG1044</f>
        <v>2263739.776951673</v>
      </c>
      <c r="Q1044" s="115">
        <v>1</v>
      </c>
      <c r="R1044" s="114">
        <v>1</v>
      </c>
      <c r="S1044" s="114">
        <f t="shared" ref="S1044" si="1341">M1044*AG1044*Q1044*R1044</f>
        <v>2263739.776951673</v>
      </c>
      <c r="T1044" s="80">
        <v>0.85</v>
      </c>
      <c r="U1044" s="113">
        <f t="shared" ref="U1044" si="1342">S1044/1000*T1044</f>
        <v>1924.1788104089219</v>
      </c>
      <c r="V1044" s="40">
        <v>0</v>
      </c>
      <c r="W1044" s="40">
        <v>0</v>
      </c>
      <c r="X1044" s="40">
        <v>0</v>
      </c>
      <c r="Y1044" s="197">
        <f t="shared" ref="Y1044" si="1343">U1044+V1044+W1044+X1044</f>
        <v>1924.1788104089219</v>
      </c>
      <c r="Z1044" s="53"/>
      <c r="AA1044" s="38"/>
      <c r="AB1044" s="38"/>
      <c r="AC1044" s="38"/>
      <c r="AD1044" s="38"/>
      <c r="AE1044" s="176" t="s">
        <v>1500</v>
      </c>
      <c r="AF1044" s="185"/>
      <c r="AG1044" s="14">
        <f t="shared" ref="AG1044" si="1344">SUM(N1044:O1044)</f>
        <v>16458</v>
      </c>
      <c r="AH1044" s="15">
        <f t="shared" si="1333"/>
        <v>0</v>
      </c>
      <c r="AI1044" s="15">
        <f t="shared" si="1334"/>
        <v>1924.1788104089219</v>
      </c>
      <c r="AJ1044" s="14">
        <f t="shared" si="1334"/>
        <v>0</v>
      </c>
      <c r="AK1044" s="14">
        <f t="shared" si="1335"/>
        <v>0</v>
      </c>
      <c r="AL1044" s="14">
        <f t="shared" si="1336"/>
        <v>0</v>
      </c>
      <c r="AM1044" s="15">
        <f t="shared" si="1337"/>
        <v>1924.1788104089219</v>
      </c>
      <c r="AN1044" s="22"/>
      <c r="AO1044" s="22"/>
      <c r="AP1044" s="22"/>
      <c r="AQ1044" s="22"/>
      <c r="AR1044" s="22"/>
    </row>
    <row r="1045" spans="1:44" ht="75" customHeight="1">
      <c r="B1045" s="259" t="s">
        <v>915</v>
      </c>
      <c r="C1045" s="259"/>
      <c r="D1045" s="259"/>
      <c r="E1045" s="259"/>
      <c r="F1045" s="259"/>
      <c r="G1045" s="259"/>
      <c r="H1045" s="259"/>
      <c r="I1045" s="259"/>
      <c r="J1045" s="259"/>
      <c r="K1045" s="259"/>
      <c r="L1045" s="259"/>
      <c r="M1045" s="259"/>
      <c r="N1045" s="259"/>
      <c r="O1045" s="259"/>
      <c r="P1045" s="259"/>
      <c r="Q1045" s="259"/>
      <c r="R1045" s="259"/>
      <c r="S1045" s="259"/>
      <c r="T1045" s="80"/>
      <c r="U1045" s="113">
        <f>SUM(U1038:U1044)</f>
        <v>36509.467565055762</v>
      </c>
      <c r="V1045" s="40"/>
      <c r="W1045" s="40"/>
      <c r="X1045" s="40"/>
      <c r="Y1045" s="197">
        <f>SUM(Y1038:Y1044)</f>
        <v>36509.467565055762</v>
      </c>
      <c r="Z1045" s="53"/>
      <c r="AA1045" s="38"/>
      <c r="AB1045" s="38"/>
      <c r="AC1045" s="38"/>
      <c r="AD1045" s="38"/>
      <c r="AE1045" s="175"/>
      <c r="AF1045" s="185"/>
      <c r="AG1045" s="14"/>
      <c r="AH1045" s="15"/>
      <c r="AI1045" s="15">
        <f t="shared" ref="AI1045:AI1062" si="1345">U1045+0</f>
        <v>36509.467565055762</v>
      </c>
      <c r="AJ1045" s="14"/>
      <c r="AK1045" s="14"/>
      <c r="AL1045" s="14"/>
      <c r="AM1045" s="15"/>
      <c r="AN1045" s="14"/>
      <c r="AO1045" s="14"/>
      <c r="AP1045" s="11"/>
      <c r="AQ1045" s="11"/>
      <c r="AR1045" s="11"/>
    </row>
    <row r="1046" spans="1:44" ht="75" customHeight="1">
      <c r="B1046" s="164"/>
      <c r="C1046" s="164"/>
      <c r="D1046" s="164"/>
      <c r="E1046" s="164"/>
      <c r="F1046" s="164"/>
      <c r="G1046" s="164"/>
      <c r="H1046" s="164"/>
      <c r="I1046" s="164"/>
      <c r="J1046" s="164"/>
      <c r="K1046" s="164"/>
      <c r="L1046" s="164"/>
      <c r="M1046" s="164"/>
      <c r="N1046" s="164"/>
      <c r="O1046" s="164"/>
      <c r="P1046" s="164"/>
      <c r="Q1046" s="164"/>
      <c r="R1046" s="164"/>
      <c r="S1046" s="164"/>
      <c r="T1046" s="80"/>
      <c r="U1046" s="113"/>
      <c r="V1046" s="40"/>
      <c r="W1046" s="40"/>
      <c r="X1046" s="40"/>
      <c r="Y1046" s="197"/>
      <c r="Z1046" s="53"/>
      <c r="AA1046" s="38"/>
      <c r="AB1046" s="38"/>
      <c r="AC1046" s="38"/>
      <c r="AD1046" s="38"/>
      <c r="AE1046" s="175"/>
      <c r="AF1046" s="185"/>
      <c r="AG1046" s="14"/>
      <c r="AH1046" s="15"/>
      <c r="AI1046" s="15"/>
      <c r="AJ1046" s="14"/>
      <c r="AK1046" s="14"/>
      <c r="AL1046" s="14"/>
      <c r="AM1046" s="15"/>
      <c r="AN1046" s="14"/>
      <c r="AO1046" s="14"/>
      <c r="AP1046" s="11"/>
      <c r="AQ1046" s="11"/>
      <c r="AR1046" s="11"/>
    </row>
    <row r="1047" spans="1:44" s="3" customFormat="1" ht="24.95" customHeight="1">
      <c r="A1047" s="106"/>
      <c r="B1047" s="38"/>
      <c r="C1047" s="38"/>
      <c r="D1047" s="38"/>
      <c r="E1047" s="38"/>
      <c r="F1047" s="38" t="s">
        <v>1527</v>
      </c>
      <c r="G1047" s="38"/>
      <c r="H1047" s="38"/>
      <c r="I1047" s="38"/>
      <c r="J1047" s="38"/>
      <c r="K1047" s="38"/>
      <c r="L1047" s="38"/>
      <c r="M1047" s="38"/>
      <c r="N1047" s="38"/>
      <c r="O1047" s="38"/>
      <c r="P1047" s="38"/>
      <c r="Q1047" s="38"/>
      <c r="R1047" s="38"/>
      <c r="S1047" s="38"/>
      <c r="T1047" s="133"/>
      <c r="U1047" s="39">
        <v>3326.159665427509</v>
      </c>
      <c r="V1047" s="2"/>
      <c r="W1047" s="2"/>
      <c r="X1047" s="2"/>
      <c r="Y1047" s="196">
        <v>3326.159665427509</v>
      </c>
      <c r="Z1047" s="53"/>
      <c r="AA1047" s="38"/>
      <c r="AB1047" s="38"/>
      <c r="AC1047" s="38"/>
      <c r="AD1047" s="38"/>
      <c r="AE1047" s="175"/>
      <c r="AF1047" s="193"/>
      <c r="AG1047" s="138"/>
      <c r="AH1047" s="54"/>
      <c r="AI1047" s="54"/>
      <c r="AJ1047" s="55"/>
      <c r="AK1047" s="54"/>
    </row>
    <row r="1048" spans="1:44" s="3" customFormat="1" ht="24.95" customHeight="1">
      <c r="A1048" s="106"/>
      <c r="B1048" s="38"/>
      <c r="C1048" s="38"/>
      <c r="D1048" s="38"/>
      <c r="E1048" s="38"/>
      <c r="F1048" s="38" t="s">
        <v>1528</v>
      </c>
      <c r="G1048" s="38"/>
      <c r="H1048" s="38"/>
      <c r="I1048" s="38"/>
      <c r="J1048" s="38"/>
      <c r="K1048" s="38"/>
      <c r="L1048" s="38"/>
      <c r="M1048" s="38"/>
      <c r="N1048" s="38"/>
      <c r="O1048" s="38"/>
      <c r="P1048" s="38"/>
      <c r="Q1048" s="38"/>
      <c r="R1048" s="38"/>
      <c r="S1048" s="38"/>
      <c r="T1048" s="133"/>
      <c r="U1048" s="39">
        <v>17031.203539033457</v>
      </c>
      <c r="V1048" s="2"/>
      <c r="W1048" s="2"/>
      <c r="X1048" s="2"/>
      <c r="Y1048" s="196">
        <v>17031.203539033457</v>
      </c>
      <c r="Z1048" s="53"/>
      <c r="AA1048" s="38"/>
      <c r="AB1048" s="38"/>
      <c r="AC1048" s="38"/>
      <c r="AD1048" s="38"/>
      <c r="AE1048" s="175"/>
      <c r="AF1048" s="193"/>
      <c r="AG1048" s="138"/>
      <c r="AH1048" s="54"/>
      <c r="AI1048" s="54"/>
      <c r="AJ1048" s="55"/>
      <c r="AK1048" s="54"/>
    </row>
    <row r="1049" spans="1:44" s="3" customFormat="1" ht="24.95" customHeight="1">
      <c r="A1049" s="106"/>
      <c r="B1049" s="38"/>
      <c r="C1049" s="38"/>
      <c r="D1049" s="38"/>
      <c r="E1049" s="38"/>
      <c r="F1049" s="38" t="s">
        <v>1529</v>
      </c>
      <c r="G1049" s="38"/>
      <c r="H1049" s="38"/>
      <c r="I1049" s="38"/>
      <c r="J1049" s="38"/>
      <c r="K1049" s="38"/>
      <c r="L1049" s="38"/>
      <c r="M1049" s="38"/>
      <c r="N1049" s="38"/>
      <c r="O1049" s="38"/>
      <c r="P1049" s="38"/>
      <c r="Q1049" s="38"/>
      <c r="R1049" s="38"/>
      <c r="S1049" s="38"/>
      <c r="T1049" s="133"/>
      <c r="U1049" s="39">
        <v>10924.26149442379</v>
      </c>
      <c r="V1049" s="2"/>
      <c r="W1049" s="2"/>
      <c r="X1049" s="2"/>
      <c r="Y1049" s="196">
        <v>10924.26149442379</v>
      </c>
      <c r="Z1049" s="53"/>
      <c r="AA1049" s="38"/>
      <c r="AB1049" s="38"/>
      <c r="AC1049" s="38"/>
      <c r="AD1049" s="38"/>
      <c r="AE1049" s="175"/>
      <c r="AF1049" s="193"/>
      <c r="AG1049" s="138"/>
      <c r="AH1049" s="54"/>
      <c r="AI1049" s="54"/>
      <c r="AJ1049" s="55"/>
      <c r="AK1049" s="54"/>
    </row>
    <row r="1050" spans="1:44" s="3" customFormat="1" ht="24.95" customHeight="1">
      <c r="A1050" s="106"/>
      <c r="B1050" s="38"/>
      <c r="C1050" s="38"/>
      <c r="D1050" s="38"/>
      <c r="E1050" s="38"/>
      <c r="F1050" s="38" t="s">
        <v>1530</v>
      </c>
      <c r="G1050" s="38"/>
      <c r="H1050" s="38"/>
      <c r="I1050" s="38"/>
      <c r="J1050" s="38"/>
      <c r="K1050" s="38"/>
      <c r="L1050" s="38"/>
      <c r="M1050" s="38"/>
      <c r="N1050" s="38"/>
      <c r="O1050" s="38"/>
      <c r="P1050" s="38"/>
      <c r="Q1050" s="38"/>
      <c r="R1050" s="38"/>
      <c r="S1050" s="38"/>
      <c r="T1050" s="133"/>
      <c r="U1050" s="39">
        <v>36509.467565055762</v>
      </c>
      <c r="V1050" s="2"/>
      <c r="W1050" s="2"/>
      <c r="X1050" s="2"/>
      <c r="Y1050" s="196">
        <v>36509.467565055762</v>
      </c>
      <c r="Z1050" s="53"/>
      <c r="AA1050" s="38"/>
      <c r="AB1050" s="38"/>
      <c r="AC1050" s="38"/>
      <c r="AD1050" s="38"/>
      <c r="AE1050" s="175"/>
      <c r="AF1050" s="193"/>
      <c r="AG1050" s="138"/>
      <c r="AH1050" s="54"/>
      <c r="AI1050" s="54"/>
      <c r="AJ1050" s="55"/>
      <c r="AK1050" s="54"/>
    </row>
    <row r="1051" spans="1:44" s="3" customFormat="1" ht="75" customHeight="1">
      <c r="A1051" s="106"/>
      <c r="B1051" s="38"/>
      <c r="C1051" s="38"/>
      <c r="D1051" s="38"/>
      <c r="E1051" s="38"/>
      <c r="F1051" s="303" t="s">
        <v>915</v>
      </c>
      <c r="G1051" s="303"/>
      <c r="H1051" s="303"/>
      <c r="I1051" s="303"/>
      <c r="J1051" s="303"/>
      <c r="K1051" s="303"/>
      <c r="L1051" s="303"/>
      <c r="M1051" s="303"/>
      <c r="N1051" s="303"/>
      <c r="O1051" s="303"/>
      <c r="P1051" s="303"/>
      <c r="Q1051" s="303"/>
      <c r="R1051" s="303"/>
      <c r="S1051" s="303"/>
      <c r="T1051" s="95"/>
      <c r="U1051" s="170">
        <f>SUM(U1047:U1050)</f>
        <v>67791.092263940518</v>
      </c>
      <c r="V1051" s="135">
        <f>SUM(V1047:V1050)</f>
        <v>0</v>
      </c>
      <c r="W1051" s="135">
        <f>SUM(W1047:W1050)</f>
        <v>0</v>
      </c>
      <c r="X1051" s="135">
        <f>SUM(X1047:X1050)</f>
        <v>0</v>
      </c>
      <c r="Y1051" s="203">
        <f>SUM(Y1047:Y1050)</f>
        <v>67791.092263940518</v>
      </c>
      <c r="Z1051" s="38"/>
      <c r="AA1051" s="38"/>
      <c r="AB1051" s="38"/>
      <c r="AC1051" s="38"/>
      <c r="AD1051" s="38"/>
      <c r="AE1051" s="175"/>
      <c r="AF1051" s="193"/>
      <c r="AG1051" s="138"/>
      <c r="AH1051" s="54"/>
      <c r="AI1051" s="54"/>
      <c r="AJ1051" s="55"/>
      <c r="AK1051" s="54"/>
    </row>
    <row r="1052" spans="1:44" ht="139.9" customHeight="1">
      <c r="B1052" s="166"/>
      <c r="C1052" s="167"/>
      <c r="D1052" s="167"/>
      <c r="E1052" s="167"/>
      <c r="F1052" s="167"/>
      <c r="G1052" s="167"/>
      <c r="H1052" s="167"/>
      <c r="I1052" s="167"/>
      <c r="J1052" s="167"/>
      <c r="K1052" s="167"/>
      <c r="L1052" s="167"/>
      <c r="M1052" s="167"/>
      <c r="N1052" s="167"/>
      <c r="O1052" s="167"/>
      <c r="P1052" s="167"/>
      <c r="Q1052" s="167"/>
      <c r="R1052" s="167"/>
      <c r="S1052" s="167"/>
      <c r="T1052" s="168"/>
      <c r="U1052" s="169"/>
      <c r="V1052" s="151"/>
      <c r="W1052" s="151"/>
      <c r="X1052" s="151"/>
      <c r="Y1052" s="206"/>
      <c r="Z1052" s="165"/>
      <c r="AA1052" s="165"/>
      <c r="AB1052" s="165"/>
      <c r="AC1052" s="165"/>
      <c r="AD1052" s="165"/>
      <c r="AE1052" s="165"/>
      <c r="AF1052" s="185"/>
      <c r="AG1052" s="14"/>
      <c r="AH1052" s="15"/>
      <c r="AI1052" s="15"/>
      <c r="AJ1052" s="14"/>
      <c r="AK1052" s="14"/>
      <c r="AL1052" s="14"/>
      <c r="AM1052" s="15"/>
      <c r="AN1052" s="14"/>
      <c r="AO1052" s="14"/>
      <c r="AP1052" s="11"/>
      <c r="AQ1052" s="11"/>
      <c r="AR1052" s="11"/>
    </row>
    <row r="1053" spans="1:44" s="3" customFormat="1" ht="75" customHeight="1">
      <c r="A1053" s="106"/>
      <c r="B1053" s="245" t="s">
        <v>1524</v>
      </c>
      <c r="C1053" s="246"/>
      <c r="D1053" s="246"/>
      <c r="E1053" s="246"/>
      <c r="F1053" s="246"/>
      <c r="G1053" s="246"/>
      <c r="H1053" s="246"/>
      <c r="I1053" s="246"/>
      <c r="J1053" s="246"/>
      <c r="K1053" s="246"/>
      <c r="L1053" s="246"/>
      <c r="M1053" s="246"/>
      <c r="N1053" s="246"/>
      <c r="O1053" s="246"/>
      <c r="P1053" s="246"/>
      <c r="Q1053" s="246"/>
      <c r="R1053" s="246"/>
      <c r="S1053" s="246"/>
      <c r="T1053" s="246"/>
      <c r="U1053" s="246"/>
      <c r="V1053" s="246"/>
      <c r="W1053" s="246"/>
      <c r="X1053" s="246"/>
      <c r="Y1053" s="246"/>
      <c r="Z1053" s="246"/>
      <c r="AA1053" s="246"/>
      <c r="AB1053" s="246"/>
      <c r="AC1053" s="246"/>
      <c r="AD1053" s="246"/>
      <c r="AE1053" s="247"/>
      <c r="AF1053" s="193"/>
      <c r="AG1053" s="138"/>
      <c r="AH1053" s="54"/>
      <c r="AI1053" s="54"/>
      <c r="AJ1053" s="55"/>
      <c r="AK1053" s="54"/>
    </row>
    <row r="1054" spans="1:44" s="3" customFormat="1" ht="56.45" customHeight="1">
      <c r="A1054"/>
      <c r="B1054" s="147"/>
      <c r="C1054" s="52"/>
      <c r="D1054" s="52"/>
      <c r="E1054" s="52"/>
      <c r="F1054" s="52"/>
      <c r="G1054" s="52"/>
      <c r="H1054" s="52"/>
      <c r="I1054" s="52"/>
      <c r="J1054" s="52"/>
      <c r="K1054" s="52"/>
      <c r="L1054" s="139"/>
      <c r="M1054" s="140"/>
      <c r="N1054" s="248" t="s">
        <v>1385</v>
      </c>
      <c r="O1054" s="248"/>
      <c r="P1054" s="242" t="s">
        <v>1386</v>
      </c>
      <c r="Q1054" s="242"/>
      <c r="R1054" s="242"/>
      <c r="S1054" s="242" t="s">
        <v>1387</v>
      </c>
      <c r="T1054" s="242"/>
      <c r="U1054" s="242"/>
      <c r="V1054" s="142"/>
      <c r="W1054" s="143"/>
      <c r="X1054" s="143"/>
      <c r="Y1054" s="204"/>
      <c r="Z1054" s="144"/>
      <c r="AA1054" s="144"/>
      <c r="AB1054" s="144"/>
      <c r="AC1054" s="144"/>
      <c r="AD1054" s="144"/>
      <c r="AE1054" s="144"/>
      <c r="AF1054" s="193"/>
      <c r="AG1054" s="138"/>
      <c r="AH1054" s="54"/>
      <c r="AI1054" s="54"/>
      <c r="AJ1054" s="55"/>
      <c r="AK1054" s="54"/>
    </row>
    <row r="1055" spans="1:44" s="3" customFormat="1" ht="33" customHeight="1">
      <c r="A1055"/>
      <c r="B1055" s="148"/>
      <c r="C1055" s="52"/>
      <c r="D1055" s="52"/>
      <c r="E1055" s="52"/>
      <c r="F1055" s="52"/>
      <c r="G1055" s="52"/>
      <c r="H1055" s="52"/>
      <c r="I1055" s="52"/>
      <c r="J1055" s="52"/>
      <c r="K1055" s="52"/>
      <c r="L1055" s="52"/>
      <c r="M1055" s="141"/>
      <c r="N1055" s="243">
        <v>1</v>
      </c>
      <c r="O1055" s="244"/>
      <c r="P1055" s="242" t="s">
        <v>468</v>
      </c>
      <c r="Q1055" s="242"/>
      <c r="R1055" s="242"/>
      <c r="S1055" s="241">
        <v>471966</v>
      </c>
      <c r="T1055" s="242"/>
      <c r="U1055" s="242"/>
      <c r="V1055" s="145"/>
      <c r="W1055" s="146"/>
      <c r="X1055" s="146"/>
      <c r="Y1055" s="205"/>
      <c r="Z1055" s="52"/>
      <c r="AA1055" s="52"/>
      <c r="AB1055" s="52"/>
      <c r="AC1055" s="52"/>
      <c r="AD1055" s="52"/>
      <c r="AE1055" s="52"/>
      <c r="AF1055" s="193"/>
      <c r="AG1055" s="138"/>
      <c r="AH1055" s="54"/>
      <c r="AI1055" s="54"/>
      <c r="AJ1055" s="55"/>
      <c r="AK1055" s="54"/>
    </row>
    <row r="1056" spans="1:44" s="3" customFormat="1" ht="43.15" customHeight="1">
      <c r="A1056"/>
      <c r="B1056" s="148"/>
      <c r="C1056" s="52"/>
      <c r="D1056" s="52"/>
      <c r="E1056" s="52"/>
      <c r="F1056" s="52"/>
      <c r="G1056" s="52"/>
      <c r="H1056" s="52"/>
      <c r="I1056" s="52"/>
      <c r="J1056" s="52"/>
      <c r="K1056" s="52"/>
      <c r="L1056" s="52"/>
      <c r="M1056" s="141"/>
      <c r="N1056" s="243">
        <v>2</v>
      </c>
      <c r="O1056" s="244"/>
      <c r="P1056" s="242" t="s">
        <v>469</v>
      </c>
      <c r="Q1056" s="242"/>
      <c r="R1056" s="242"/>
      <c r="S1056" s="241">
        <v>13000</v>
      </c>
      <c r="T1056" s="242"/>
      <c r="U1056" s="242"/>
      <c r="V1056" s="145"/>
      <c r="W1056" s="146"/>
      <c r="X1056" s="146"/>
      <c r="Y1056" s="205"/>
      <c r="Z1056" s="52"/>
      <c r="AA1056" s="52"/>
      <c r="AB1056" s="52"/>
      <c r="AC1056" s="52"/>
      <c r="AD1056" s="52"/>
      <c r="AE1056" s="52"/>
      <c r="AF1056" s="193"/>
      <c r="AG1056" s="138"/>
      <c r="AH1056" s="54"/>
      <c r="AI1056" s="54"/>
      <c r="AJ1056" s="55"/>
      <c r="AK1056" s="54"/>
    </row>
    <row r="1057" spans="1:44" s="3" customFormat="1" ht="43.15" customHeight="1">
      <c r="A1057"/>
      <c r="B1057" s="148"/>
      <c r="C1057" s="52"/>
      <c r="D1057" s="52"/>
      <c r="E1057" s="52"/>
      <c r="F1057" s="52"/>
      <c r="G1057" s="52"/>
      <c r="H1057" s="52"/>
      <c r="I1057" s="52"/>
      <c r="J1057" s="52"/>
      <c r="K1057" s="52"/>
      <c r="L1057" s="52"/>
      <c r="M1057" s="141"/>
      <c r="N1057" s="243">
        <v>3</v>
      </c>
      <c r="O1057" s="244"/>
      <c r="P1057" s="242" t="s">
        <v>1389</v>
      </c>
      <c r="Q1057" s="242"/>
      <c r="R1057" s="242"/>
      <c r="S1057" s="241">
        <v>13000</v>
      </c>
      <c r="T1057" s="242"/>
      <c r="U1057" s="242"/>
      <c r="V1057" s="145"/>
      <c r="W1057" s="146"/>
      <c r="X1057" s="146"/>
      <c r="Y1057" s="205"/>
      <c r="Z1057" s="52"/>
      <c r="AA1057" s="52"/>
      <c r="AB1057" s="52"/>
      <c r="AC1057" s="52"/>
      <c r="AD1057" s="52"/>
      <c r="AE1057" s="52"/>
      <c r="AF1057" s="193"/>
      <c r="AG1057" s="138"/>
      <c r="AH1057" s="54"/>
      <c r="AI1057" s="54"/>
      <c r="AJ1057" s="55"/>
      <c r="AK1057" s="54"/>
    </row>
    <row r="1058" spans="1:44" s="3" customFormat="1" ht="35.450000000000003" customHeight="1">
      <c r="A1058"/>
      <c r="B1058" s="148"/>
      <c r="C1058" s="52"/>
      <c r="D1058" s="52"/>
      <c r="E1058" s="52"/>
      <c r="F1058" s="52"/>
      <c r="G1058" s="52"/>
      <c r="H1058" s="52"/>
      <c r="I1058" s="52"/>
      <c r="J1058" s="52"/>
      <c r="K1058" s="52"/>
      <c r="L1058" s="52"/>
      <c r="M1058" s="141"/>
      <c r="N1058" s="243">
        <v>4</v>
      </c>
      <c r="O1058" s="244"/>
      <c r="P1058" s="242" t="s">
        <v>1390</v>
      </c>
      <c r="Q1058" s="242"/>
      <c r="R1058" s="242"/>
      <c r="S1058" s="241">
        <v>26800</v>
      </c>
      <c r="T1058" s="242"/>
      <c r="U1058" s="242"/>
      <c r="V1058" s="145"/>
      <c r="W1058" s="146"/>
      <c r="X1058" s="146"/>
      <c r="Y1058" s="205"/>
      <c r="Z1058" s="52"/>
      <c r="AA1058" s="52"/>
      <c r="AB1058" s="52"/>
      <c r="AC1058" s="52"/>
      <c r="AD1058" s="52"/>
      <c r="AE1058" s="52"/>
      <c r="AF1058" s="193"/>
      <c r="AG1058" s="138"/>
      <c r="AH1058" s="54"/>
      <c r="AI1058" s="54"/>
      <c r="AJ1058" s="55"/>
      <c r="AK1058" s="54"/>
    </row>
    <row r="1059" spans="1:44" s="3" customFormat="1" ht="32.450000000000003" customHeight="1">
      <c r="A1059"/>
      <c r="B1059" s="148"/>
      <c r="C1059" s="52"/>
      <c r="D1059" s="52"/>
      <c r="E1059" s="52"/>
      <c r="F1059" s="52"/>
      <c r="G1059" s="52"/>
      <c r="H1059" s="52"/>
      <c r="I1059" s="52"/>
      <c r="J1059" s="52"/>
      <c r="K1059" s="52"/>
      <c r="L1059" s="52"/>
      <c r="M1059" s="141"/>
      <c r="N1059" s="243">
        <v>5</v>
      </c>
      <c r="O1059" s="249"/>
      <c r="P1059" s="242" t="s">
        <v>1391</v>
      </c>
      <c r="Q1059" s="242"/>
      <c r="R1059" s="242"/>
      <c r="S1059" s="241">
        <v>191850</v>
      </c>
      <c r="T1059" s="242"/>
      <c r="U1059" s="242"/>
      <c r="V1059" s="145"/>
      <c r="W1059" s="146"/>
      <c r="X1059" s="146"/>
      <c r="Y1059" s="205"/>
      <c r="Z1059" s="52"/>
      <c r="AA1059" s="52"/>
      <c r="AB1059" s="52"/>
      <c r="AC1059" s="52"/>
      <c r="AD1059" s="52"/>
      <c r="AE1059" s="52"/>
      <c r="AF1059" s="193"/>
      <c r="AG1059" s="138"/>
      <c r="AH1059" s="54"/>
      <c r="AI1059" s="54"/>
      <c r="AJ1059" s="55"/>
      <c r="AK1059" s="54"/>
    </row>
    <row r="1060" spans="1:44" s="3" customFormat="1" ht="51" customHeight="1">
      <c r="A1060"/>
      <c r="B1060" s="148"/>
      <c r="C1060" s="52"/>
      <c r="D1060" s="52"/>
      <c r="E1060" s="52"/>
      <c r="F1060" s="52"/>
      <c r="G1060" s="52"/>
      <c r="H1060" s="52"/>
      <c r="I1060" s="52"/>
      <c r="J1060" s="52"/>
      <c r="K1060" s="52"/>
      <c r="L1060" s="52"/>
      <c r="M1060" s="141"/>
      <c r="N1060" s="250" t="s">
        <v>915</v>
      </c>
      <c r="O1060" s="251"/>
      <c r="P1060" s="251"/>
      <c r="Q1060" s="251"/>
      <c r="R1060" s="244"/>
      <c r="S1060" s="241">
        <f>SUM(S1055:S1059)</f>
        <v>716616</v>
      </c>
      <c r="T1060" s="242"/>
      <c r="U1060" s="242"/>
      <c r="V1060" s="145"/>
      <c r="W1060" s="146"/>
      <c r="X1060" s="146"/>
      <c r="Y1060" s="205"/>
      <c r="Z1060" s="52"/>
      <c r="AA1060" s="52"/>
      <c r="AB1060" s="52"/>
      <c r="AC1060" s="52"/>
      <c r="AD1060" s="52"/>
      <c r="AE1060" s="52"/>
      <c r="AF1060" s="193"/>
      <c r="AG1060" s="138"/>
      <c r="AH1060" s="54"/>
      <c r="AI1060" s="54"/>
      <c r="AJ1060" s="55"/>
      <c r="AK1060" s="54"/>
    </row>
    <row r="1061" spans="1:44" s="3" customFormat="1" ht="116.45" customHeight="1">
      <c r="A1061" s="106"/>
      <c r="B1061" s="238" t="s">
        <v>1525</v>
      </c>
      <c r="C1061" s="239"/>
      <c r="D1061" s="239"/>
      <c r="E1061" s="239"/>
      <c r="F1061" s="239"/>
      <c r="G1061" s="239"/>
      <c r="H1061" s="239"/>
      <c r="I1061" s="239"/>
      <c r="J1061" s="239"/>
      <c r="K1061" s="239"/>
      <c r="L1061" s="239"/>
      <c r="M1061" s="239"/>
      <c r="N1061" s="239"/>
      <c r="O1061" s="239"/>
      <c r="P1061" s="239"/>
      <c r="Q1061" s="239"/>
      <c r="R1061" s="239"/>
      <c r="S1061" s="239"/>
      <c r="T1061" s="239"/>
      <c r="U1061" s="239"/>
      <c r="V1061" s="239"/>
      <c r="W1061" s="239"/>
      <c r="X1061" s="239"/>
      <c r="Y1061" s="239"/>
      <c r="Z1061" s="239"/>
      <c r="AA1061" s="239"/>
      <c r="AB1061" s="239"/>
      <c r="AC1061" s="239"/>
      <c r="AD1061" s="239"/>
      <c r="AE1061" s="240"/>
      <c r="AF1061" s="193"/>
      <c r="AG1061" s="138"/>
      <c r="AH1061" s="54"/>
      <c r="AI1061" s="54"/>
      <c r="AJ1061" s="55"/>
      <c r="AK1061" s="54"/>
    </row>
    <row r="1062" spans="1:44" ht="75" customHeight="1">
      <c r="B1062" s="2">
        <v>670</v>
      </c>
      <c r="C1062" s="35" t="s">
        <v>6</v>
      </c>
      <c r="D1062" s="35" t="s">
        <v>1522</v>
      </c>
      <c r="E1062" s="2">
        <v>602</v>
      </c>
      <c r="F1062" s="109" t="s">
        <v>1472</v>
      </c>
      <c r="G1062" s="109" t="s">
        <v>1523</v>
      </c>
      <c r="H1062" s="109" t="s">
        <v>1611</v>
      </c>
      <c r="I1062" s="40">
        <v>2024</v>
      </c>
      <c r="J1062" s="40">
        <v>18</v>
      </c>
      <c r="K1062" s="40">
        <v>20</v>
      </c>
      <c r="L1062" s="93">
        <f t="shared" ref="L1062" si="1346">J1062*K1062</f>
        <v>360</v>
      </c>
      <c r="M1062" s="113">
        <f t="shared" ref="M1062" si="1347">L1062/10.76</f>
        <v>33.457249070631974</v>
      </c>
      <c r="N1062" s="40">
        <v>750</v>
      </c>
      <c r="O1062" s="2">
        <v>15708</v>
      </c>
      <c r="P1062" s="114">
        <f t="shared" ref="P1062" si="1348">M1062*AG1062</f>
        <v>550639.40520446107</v>
      </c>
      <c r="Q1062" s="115">
        <v>1</v>
      </c>
      <c r="R1062" s="114">
        <v>1</v>
      </c>
      <c r="S1062" s="114">
        <f t="shared" ref="S1062" si="1349">M1062*AG1062*Q1062*R1062</f>
        <v>550639.40520446107</v>
      </c>
      <c r="T1062" s="80">
        <v>0.85</v>
      </c>
      <c r="U1062" s="113">
        <f t="shared" ref="U1062" si="1350">S1062/1000*T1062</f>
        <v>468.04349442379197</v>
      </c>
      <c r="V1062" s="40">
        <v>0</v>
      </c>
      <c r="W1062" s="40">
        <v>0</v>
      </c>
      <c r="X1062" s="40">
        <v>0</v>
      </c>
      <c r="Y1062" s="197">
        <f t="shared" ref="Y1062" si="1351">U1062+V1062+W1062+X1062</f>
        <v>468.04349442379197</v>
      </c>
      <c r="Z1062" s="53"/>
      <c r="AA1062" s="38"/>
      <c r="AB1062" s="38"/>
      <c r="AC1062" s="38"/>
      <c r="AD1062" s="38"/>
      <c r="AE1062" s="176" t="s">
        <v>1526</v>
      </c>
      <c r="AF1062" s="185"/>
      <c r="AG1062" s="14">
        <f t="shared" ref="AG1062" si="1352">SUM(N1062:O1062)</f>
        <v>16458</v>
      </c>
      <c r="AH1062" s="15">
        <f t="shared" ref="AH1062" si="1353">V1062+0</f>
        <v>0</v>
      </c>
      <c r="AI1062" s="15">
        <f t="shared" si="1345"/>
        <v>468.04349442379197</v>
      </c>
      <c r="AJ1062" s="14">
        <f t="shared" ref="AJ1062" si="1354">V1062+0</f>
        <v>0</v>
      </c>
      <c r="AK1062" s="14">
        <f t="shared" ref="AK1062" si="1355">V1062+0</f>
        <v>0</v>
      </c>
      <c r="AL1062" s="14">
        <f t="shared" ref="AL1062" si="1356">X1062+0</f>
        <v>0</v>
      </c>
      <c r="AM1062" s="15">
        <f t="shared" ref="AM1062" si="1357">AI1062+AJ1062+AK1062+AL1062</f>
        <v>468.04349442379197</v>
      </c>
      <c r="AN1062" s="14"/>
      <c r="AO1062" s="14"/>
      <c r="AP1062" s="11"/>
      <c r="AQ1062" s="11"/>
      <c r="AR1062" s="11"/>
    </row>
    <row r="1063" spans="1:44" ht="75" customHeight="1">
      <c r="B1063" s="2">
        <v>671</v>
      </c>
      <c r="C1063" s="35" t="s">
        <v>6</v>
      </c>
      <c r="D1063" s="35" t="s">
        <v>1537</v>
      </c>
      <c r="E1063" s="2">
        <v>603</v>
      </c>
      <c r="F1063" s="109" t="s">
        <v>1538</v>
      </c>
      <c r="G1063" s="109" t="s">
        <v>7</v>
      </c>
      <c r="H1063" s="109" t="s">
        <v>1539</v>
      </c>
      <c r="I1063" s="40">
        <v>2024</v>
      </c>
      <c r="J1063" s="40">
        <v>20</v>
      </c>
      <c r="K1063" s="40">
        <v>25</v>
      </c>
      <c r="L1063" s="93">
        <f t="shared" ref="L1063:L1064" si="1358">J1063*K1063</f>
        <v>500</v>
      </c>
      <c r="M1063" s="113">
        <f t="shared" ref="M1063:M1064" si="1359">L1063/10.76</f>
        <v>46.468401486988846</v>
      </c>
      <c r="N1063" s="40">
        <v>750</v>
      </c>
      <c r="O1063" s="2">
        <v>11088</v>
      </c>
      <c r="P1063" s="114">
        <f t="shared" ref="P1063:P1064" si="1360">M1063*AG1063</f>
        <v>550092.93680297397</v>
      </c>
      <c r="Q1063" s="115">
        <v>1</v>
      </c>
      <c r="R1063" s="114">
        <v>1</v>
      </c>
      <c r="S1063" s="114">
        <f t="shared" ref="S1063:S1064" si="1361">M1063*AG1063*Q1063*R1063</f>
        <v>550092.93680297397</v>
      </c>
      <c r="T1063" s="80">
        <v>0.75</v>
      </c>
      <c r="U1063" s="113">
        <f t="shared" ref="U1063:U1064" si="1362">S1063/1000*T1063</f>
        <v>412.56970260223051</v>
      </c>
      <c r="V1063" s="40">
        <v>0</v>
      </c>
      <c r="W1063" s="40">
        <v>0</v>
      </c>
      <c r="X1063" s="40">
        <v>0</v>
      </c>
      <c r="Y1063" s="197">
        <f t="shared" ref="Y1063:Y1064" si="1363">U1063+V1063+W1063+X1063</f>
        <v>412.56970260223051</v>
      </c>
      <c r="Z1063" s="53"/>
      <c r="AA1063" s="38"/>
      <c r="AB1063" s="38"/>
      <c r="AC1063" s="38"/>
      <c r="AD1063" s="38"/>
      <c r="AE1063" s="176" t="s">
        <v>1526</v>
      </c>
      <c r="AF1063" s="185"/>
      <c r="AG1063" s="14">
        <f t="shared" ref="AG1063:AG1064" si="1364">SUM(N1063:O1063)</f>
        <v>11838</v>
      </c>
      <c r="AH1063" s="15">
        <f t="shared" ref="AH1063:AH1064" si="1365">V1063+0</f>
        <v>0</v>
      </c>
      <c r="AI1063" s="15">
        <f t="shared" ref="AI1063:AI1064" si="1366">U1063+0</f>
        <v>412.56970260223051</v>
      </c>
      <c r="AJ1063" s="14">
        <f t="shared" ref="AJ1063:AJ1064" si="1367">V1063+0</f>
        <v>0</v>
      </c>
      <c r="AK1063" s="14">
        <f t="shared" ref="AK1063:AK1064" si="1368">V1063+0</f>
        <v>0</v>
      </c>
      <c r="AL1063" s="14">
        <f t="shared" ref="AL1063:AL1064" si="1369">X1063+0</f>
        <v>0</v>
      </c>
      <c r="AM1063" s="15">
        <f t="shared" ref="AM1063:AM1064" si="1370">AI1063+AJ1063+AK1063+AL1063</f>
        <v>412.56970260223051</v>
      </c>
      <c r="AN1063" s="14"/>
      <c r="AO1063" s="14"/>
      <c r="AP1063" s="11"/>
      <c r="AQ1063" s="11"/>
      <c r="AR1063" s="11"/>
    </row>
    <row r="1064" spans="1:44" ht="75" customHeight="1">
      <c r="B1064" s="2">
        <v>672</v>
      </c>
      <c r="C1064" s="35" t="s">
        <v>6</v>
      </c>
      <c r="D1064" s="35" t="s">
        <v>1565</v>
      </c>
      <c r="E1064" s="2">
        <v>604</v>
      </c>
      <c r="F1064" s="109" t="s">
        <v>1472</v>
      </c>
      <c r="G1064" s="109" t="s">
        <v>1566</v>
      </c>
      <c r="H1064" s="109" t="s">
        <v>1611</v>
      </c>
      <c r="I1064" s="40">
        <v>2024</v>
      </c>
      <c r="J1064" s="40">
        <v>16</v>
      </c>
      <c r="K1064" s="40">
        <v>20</v>
      </c>
      <c r="L1064" s="93">
        <f t="shared" si="1358"/>
        <v>320</v>
      </c>
      <c r="M1064" s="113">
        <f t="shared" si="1359"/>
        <v>29.739776951672862</v>
      </c>
      <c r="N1064" s="40">
        <v>750</v>
      </c>
      <c r="O1064" s="2">
        <v>15708</v>
      </c>
      <c r="P1064" s="114">
        <f t="shared" si="1360"/>
        <v>489457.24907063198</v>
      </c>
      <c r="Q1064" s="115">
        <v>1</v>
      </c>
      <c r="R1064" s="114">
        <v>1</v>
      </c>
      <c r="S1064" s="114">
        <f t="shared" si="1361"/>
        <v>489457.24907063198</v>
      </c>
      <c r="T1064" s="80">
        <v>0.85</v>
      </c>
      <c r="U1064" s="113">
        <f t="shared" si="1362"/>
        <v>416.03866171003716</v>
      </c>
      <c r="V1064" s="40">
        <v>0</v>
      </c>
      <c r="W1064" s="40">
        <v>0</v>
      </c>
      <c r="X1064" s="40">
        <v>0</v>
      </c>
      <c r="Y1064" s="197">
        <f t="shared" si="1363"/>
        <v>416.03866171003716</v>
      </c>
      <c r="Z1064" s="53"/>
      <c r="AA1064" s="38"/>
      <c r="AB1064" s="38"/>
      <c r="AC1064" s="38"/>
      <c r="AD1064" s="38"/>
      <c r="AE1064" s="176" t="s">
        <v>1526</v>
      </c>
      <c r="AF1064" s="185"/>
      <c r="AG1064" s="14">
        <f t="shared" si="1364"/>
        <v>16458</v>
      </c>
      <c r="AH1064" s="15">
        <f t="shared" si="1365"/>
        <v>0</v>
      </c>
      <c r="AI1064" s="15">
        <f t="shared" si="1366"/>
        <v>416.03866171003716</v>
      </c>
      <c r="AJ1064" s="14">
        <f t="shared" si="1367"/>
        <v>0</v>
      </c>
      <c r="AK1064" s="14">
        <f t="shared" si="1368"/>
        <v>0</v>
      </c>
      <c r="AL1064" s="14">
        <f t="shared" si="1369"/>
        <v>0</v>
      </c>
      <c r="AM1064" s="15">
        <f t="shared" si="1370"/>
        <v>416.03866171003716</v>
      </c>
      <c r="AN1064" s="14"/>
      <c r="AO1064" s="14"/>
      <c r="AP1064" s="11"/>
      <c r="AQ1064" s="11"/>
      <c r="AR1064" s="11"/>
    </row>
    <row r="1065" spans="1:44" ht="75" customHeight="1">
      <c r="B1065" s="2">
        <v>673</v>
      </c>
      <c r="C1065" s="35" t="s">
        <v>6</v>
      </c>
      <c r="D1065" s="35" t="s">
        <v>1565</v>
      </c>
      <c r="E1065" s="2">
        <v>605</v>
      </c>
      <c r="F1065" s="109" t="s">
        <v>1472</v>
      </c>
      <c r="G1065" s="109" t="s">
        <v>1567</v>
      </c>
      <c r="H1065" s="109" t="s">
        <v>1611</v>
      </c>
      <c r="I1065" s="40">
        <v>2024</v>
      </c>
      <c r="J1065" s="40">
        <v>16</v>
      </c>
      <c r="K1065" s="40">
        <v>20</v>
      </c>
      <c r="L1065" s="93">
        <f t="shared" ref="L1065:L1066" si="1371">J1065*K1065</f>
        <v>320</v>
      </c>
      <c r="M1065" s="113">
        <f t="shared" ref="M1065:M1066" si="1372">L1065/10.76</f>
        <v>29.739776951672862</v>
      </c>
      <c r="N1065" s="40">
        <v>750</v>
      </c>
      <c r="O1065" s="2">
        <v>15708</v>
      </c>
      <c r="P1065" s="114">
        <f t="shared" ref="P1065:P1066" si="1373">M1065*AG1065</f>
        <v>489457.24907063198</v>
      </c>
      <c r="Q1065" s="115">
        <v>1</v>
      </c>
      <c r="R1065" s="114">
        <v>1</v>
      </c>
      <c r="S1065" s="114">
        <f t="shared" ref="S1065:S1066" si="1374">M1065*AG1065*Q1065*R1065</f>
        <v>489457.24907063198</v>
      </c>
      <c r="T1065" s="80">
        <v>0.85</v>
      </c>
      <c r="U1065" s="113">
        <f t="shared" ref="U1065:U1066" si="1375">S1065/1000*T1065</f>
        <v>416.03866171003716</v>
      </c>
      <c r="V1065" s="40">
        <v>0</v>
      </c>
      <c r="W1065" s="40">
        <v>0</v>
      </c>
      <c r="X1065" s="40">
        <v>0</v>
      </c>
      <c r="Y1065" s="197">
        <f t="shared" ref="Y1065:Y1066" si="1376">U1065+V1065+W1065+X1065</f>
        <v>416.03866171003716</v>
      </c>
      <c r="Z1065" s="53"/>
      <c r="AA1065" s="38"/>
      <c r="AB1065" s="38"/>
      <c r="AC1065" s="38"/>
      <c r="AD1065" s="38"/>
      <c r="AE1065" s="176" t="s">
        <v>1526</v>
      </c>
      <c r="AF1065" s="185"/>
      <c r="AG1065" s="14">
        <f t="shared" ref="AG1065:AG1066" si="1377">SUM(N1065:O1065)</f>
        <v>16458</v>
      </c>
      <c r="AH1065" s="15">
        <f t="shared" ref="AH1065:AH1066" si="1378">V1065+0</f>
        <v>0</v>
      </c>
      <c r="AI1065" s="15">
        <f t="shared" ref="AI1065:AI1066" si="1379">U1065+0</f>
        <v>416.03866171003716</v>
      </c>
      <c r="AJ1065" s="14">
        <f t="shared" ref="AJ1065:AJ1066" si="1380">V1065+0</f>
        <v>0</v>
      </c>
      <c r="AK1065" s="14">
        <f t="shared" ref="AK1065:AK1066" si="1381">V1065+0</f>
        <v>0</v>
      </c>
      <c r="AL1065" s="14">
        <f t="shared" ref="AL1065:AL1066" si="1382">X1065+0</f>
        <v>0</v>
      </c>
      <c r="AM1065" s="15">
        <f t="shared" ref="AM1065:AM1066" si="1383">AI1065+AJ1065+AK1065+AL1065</f>
        <v>416.03866171003716</v>
      </c>
      <c r="AN1065" s="14"/>
      <c r="AO1065" s="14"/>
      <c r="AP1065" s="11"/>
      <c r="AQ1065" s="11"/>
      <c r="AR1065" s="11"/>
    </row>
    <row r="1066" spans="1:44" ht="75" customHeight="1">
      <c r="B1066" s="2">
        <v>674</v>
      </c>
      <c r="C1066" s="35" t="s">
        <v>6</v>
      </c>
      <c r="D1066" s="35" t="s">
        <v>1570</v>
      </c>
      <c r="E1066" s="2">
        <v>606</v>
      </c>
      <c r="F1066" s="109" t="s">
        <v>1571</v>
      </c>
      <c r="G1066" s="109" t="s">
        <v>7</v>
      </c>
      <c r="H1066" s="109" t="s">
        <v>1539</v>
      </c>
      <c r="I1066" s="40">
        <v>2024</v>
      </c>
      <c r="J1066" s="40">
        <v>17</v>
      </c>
      <c r="K1066" s="40">
        <v>19</v>
      </c>
      <c r="L1066" s="93">
        <f t="shared" si="1371"/>
        <v>323</v>
      </c>
      <c r="M1066" s="113">
        <f t="shared" si="1372"/>
        <v>30.018587360594797</v>
      </c>
      <c r="N1066" s="40">
        <v>750</v>
      </c>
      <c r="O1066" s="2">
        <v>11088</v>
      </c>
      <c r="P1066" s="114">
        <f t="shared" si="1373"/>
        <v>355360.03717472119</v>
      </c>
      <c r="Q1066" s="115">
        <v>2</v>
      </c>
      <c r="R1066" s="114">
        <v>1</v>
      </c>
      <c r="S1066" s="114">
        <f t="shared" si="1374"/>
        <v>710720.07434944238</v>
      </c>
      <c r="T1066" s="80">
        <v>0.75</v>
      </c>
      <c r="U1066" s="113">
        <f t="shared" si="1375"/>
        <v>533.04005576208181</v>
      </c>
      <c r="V1066" s="40">
        <v>0</v>
      </c>
      <c r="W1066" s="40">
        <v>0</v>
      </c>
      <c r="X1066" s="40">
        <v>0</v>
      </c>
      <c r="Y1066" s="197">
        <f t="shared" si="1376"/>
        <v>533.04005576208181</v>
      </c>
      <c r="Z1066" s="53"/>
      <c r="AA1066" s="38"/>
      <c r="AB1066" s="38"/>
      <c r="AC1066" s="38"/>
      <c r="AD1066" s="38"/>
      <c r="AE1066" s="176" t="s">
        <v>1526</v>
      </c>
      <c r="AF1066" s="185"/>
      <c r="AG1066" s="14">
        <f t="shared" si="1377"/>
        <v>11838</v>
      </c>
      <c r="AH1066" s="15">
        <f t="shared" si="1378"/>
        <v>0</v>
      </c>
      <c r="AI1066" s="15">
        <f t="shared" si="1379"/>
        <v>533.04005576208181</v>
      </c>
      <c r="AJ1066" s="14">
        <f t="shared" si="1380"/>
        <v>0</v>
      </c>
      <c r="AK1066" s="14">
        <f t="shared" si="1381"/>
        <v>0</v>
      </c>
      <c r="AL1066" s="14">
        <f t="shared" si="1382"/>
        <v>0</v>
      </c>
      <c r="AM1066" s="15">
        <f t="shared" si="1383"/>
        <v>533.04005576208181</v>
      </c>
      <c r="AN1066" s="14"/>
      <c r="AO1066" s="14"/>
      <c r="AP1066" s="11"/>
      <c r="AQ1066" s="11"/>
      <c r="AR1066" s="11"/>
    </row>
    <row r="1067" spans="1:44" ht="75" customHeight="1">
      <c r="B1067" s="2"/>
      <c r="C1067" s="35"/>
      <c r="D1067" s="109"/>
      <c r="E1067" s="2"/>
      <c r="F1067" s="109"/>
      <c r="G1067" s="109"/>
      <c r="H1067" s="109"/>
      <c r="I1067" s="40"/>
      <c r="J1067" s="40"/>
      <c r="K1067" s="40"/>
      <c r="L1067" s="93"/>
      <c r="M1067" s="113"/>
      <c r="N1067" s="40"/>
      <c r="O1067" s="2"/>
      <c r="P1067" s="114"/>
      <c r="Q1067" s="115"/>
      <c r="R1067" s="114"/>
      <c r="S1067" s="114"/>
      <c r="T1067" s="80"/>
      <c r="U1067" s="113"/>
      <c r="V1067" s="40"/>
      <c r="W1067" s="40"/>
      <c r="X1067" s="40"/>
      <c r="Y1067" s="197"/>
      <c r="Z1067" s="53"/>
      <c r="AA1067" s="38"/>
      <c r="AB1067" s="38"/>
      <c r="AC1067" s="38"/>
      <c r="AD1067" s="38"/>
      <c r="AE1067" s="176"/>
      <c r="AF1067" s="185"/>
      <c r="AG1067" s="14"/>
      <c r="AH1067" s="15"/>
      <c r="AI1067" s="15"/>
      <c r="AJ1067" s="14"/>
      <c r="AK1067" s="14"/>
      <c r="AL1067" s="14"/>
      <c r="AM1067" s="15"/>
      <c r="AN1067" s="14"/>
      <c r="AO1067" s="14"/>
      <c r="AP1067" s="11"/>
      <c r="AQ1067" s="11"/>
      <c r="AR1067" s="11"/>
    </row>
    <row r="1068" spans="1:44" s="3" customFormat="1" ht="75" customHeight="1">
      <c r="A1068" s="106"/>
      <c r="B1068" s="2">
        <v>675</v>
      </c>
      <c r="C1068" s="35" t="s">
        <v>153</v>
      </c>
      <c r="D1068" s="35"/>
      <c r="E1068" s="2">
        <v>607</v>
      </c>
      <c r="F1068" s="109" t="s">
        <v>1573</v>
      </c>
      <c r="G1068" s="109" t="s">
        <v>7</v>
      </c>
      <c r="H1068" s="109" t="s">
        <v>1574</v>
      </c>
      <c r="I1068" s="40">
        <v>2024</v>
      </c>
      <c r="J1068" s="40">
        <v>11</v>
      </c>
      <c r="K1068" s="40">
        <v>21</v>
      </c>
      <c r="L1068" s="93">
        <f t="shared" ref="L1068:L1076" si="1384">J1068*K1068</f>
        <v>231</v>
      </c>
      <c r="M1068" s="113">
        <f t="shared" ref="M1068:M1076" si="1385">L1068/10.76</f>
        <v>21.468401486988849</v>
      </c>
      <c r="N1068" s="40">
        <v>750</v>
      </c>
      <c r="O1068" s="2">
        <v>15708</v>
      </c>
      <c r="P1068" s="114">
        <f t="shared" ref="P1068:P1076" si="1386">M1068*AG1068</f>
        <v>0</v>
      </c>
      <c r="Q1068" s="115">
        <v>1</v>
      </c>
      <c r="R1068" s="114">
        <v>1</v>
      </c>
      <c r="S1068" s="114">
        <f t="shared" ref="S1068:S1076" si="1387">M1068*AG1068*Q1068*R1068</f>
        <v>0</v>
      </c>
      <c r="T1068" s="80">
        <v>0</v>
      </c>
      <c r="U1068" s="113">
        <f t="shared" ref="U1068:U1076" si="1388">S1068/1000*T1068</f>
        <v>0</v>
      </c>
      <c r="V1068" s="40">
        <v>0</v>
      </c>
      <c r="W1068" s="40">
        <v>0</v>
      </c>
      <c r="X1068" s="40">
        <v>0</v>
      </c>
      <c r="Y1068" s="197">
        <f t="shared" ref="Y1068:Y1076" si="1389">U1068+V1068+W1068+X1068</f>
        <v>0</v>
      </c>
      <c r="Z1068" s="38"/>
      <c r="AA1068" s="38"/>
      <c r="AB1068" s="38"/>
      <c r="AC1068" s="38"/>
      <c r="AD1068" s="38"/>
      <c r="AE1068" s="175"/>
      <c r="AF1068" s="193"/>
      <c r="AG1068" s="138"/>
      <c r="AH1068" s="54"/>
      <c r="AI1068" s="54"/>
      <c r="AJ1068" s="55"/>
      <c r="AK1068" s="54"/>
    </row>
    <row r="1069" spans="1:44" ht="75" customHeight="1">
      <c r="B1069" s="2">
        <v>676</v>
      </c>
      <c r="C1069" s="35" t="s">
        <v>6</v>
      </c>
      <c r="D1069" s="35" t="s">
        <v>1421</v>
      </c>
      <c r="E1069" s="2">
        <v>608</v>
      </c>
      <c r="F1069" s="109" t="s">
        <v>1643</v>
      </c>
      <c r="G1069" s="109" t="s">
        <v>1644</v>
      </c>
      <c r="H1069" s="109" t="s">
        <v>1645</v>
      </c>
      <c r="I1069" s="40">
        <v>2025</v>
      </c>
      <c r="J1069" s="40">
        <v>20</v>
      </c>
      <c r="K1069" s="40">
        <v>20</v>
      </c>
      <c r="L1069" s="93">
        <f t="shared" si="1384"/>
        <v>400</v>
      </c>
      <c r="M1069" s="113">
        <f t="shared" si="1385"/>
        <v>37.174721189591082</v>
      </c>
      <c r="N1069" s="40">
        <v>750</v>
      </c>
      <c r="O1069" s="2">
        <v>15708</v>
      </c>
      <c r="P1069" s="114">
        <f t="shared" si="1386"/>
        <v>611821.56133828999</v>
      </c>
      <c r="Q1069" s="115">
        <v>1</v>
      </c>
      <c r="R1069" s="114">
        <v>1</v>
      </c>
      <c r="S1069" s="114">
        <f t="shared" si="1387"/>
        <v>611821.56133828999</v>
      </c>
      <c r="T1069" s="80">
        <v>0.85</v>
      </c>
      <c r="U1069" s="113">
        <f t="shared" si="1388"/>
        <v>520.04832713754638</v>
      </c>
      <c r="V1069" s="40">
        <v>0</v>
      </c>
      <c r="W1069" s="40">
        <v>0</v>
      </c>
      <c r="X1069" s="40">
        <v>0</v>
      </c>
      <c r="Y1069" s="197">
        <f t="shared" si="1389"/>
        <v>520.04832713754638</v>
      </c>
      <c r="Z1069" s="53"/>
      <c r="AA1069" s="38"/>
      <c r="AB1069" s="38"/>
      <c r="AC1069" s="38"/>
      <c r="AD1069" s="38"/>
      <c r="AE1069" s="176" t="s">
        <v>1578</v>
      </c>
      <c r="AF1069" s="185"/>
      <c r="AG1069" s="14">
        <f t="shared" ref="AG1069:AG1076" si="1390">SUM(N1069:O1069)</f>
        <v>16458</v>
      </c>
      <c r="AH1069" s="15">
        <f t="shared" ref="AH1069:AH1076" si="1391">V1069+0</f>
        <v>0</v>
      </c>
      <c r="AI1069" s="15">
        <f t="shared" ref="AI1069:AJ1076" si="1392">U1069+0</f>
        <v>520.04832713754638</v>
      </c>
      <c r="AJ1069" s="14">
        <f t="shared" ref="AJ1069" si="1393">V1069+0</f>
        <v>0</v>
      </c>
      <c r="AK1069" s="14">
        <f t="shared" ref="AK1069:AK1076" si="1394">V1069+0</f>
        <v>0</v>
      </c>
      <c r="AL1069" s="14">
        <f t="shared" ref="AL1069:AL1076" si="1395">X1069+0</f>
        <v>0</v>
      </c>
      <c r="AM1069" s="15">
        <f t="shared" ref="AM1069:AM1076" si="1396">AI1069+AJ1069+AK1069+AL1069</f>
        <v>520.04832713754638</v>
      </c>
      <c r="AN1069" s="14"/>
      <c r="AO1069" s="14"/>
      <c r="AP1069" s="11"/>
      <c r="AQ1069" s="11"/>
      <c r="AR1069" s="11"/>
    </row>
    <row r="1070" spans="1:44" ht="75" customHeight="1">
      <c r="B1070" s="2">
        <v>677</v>
      </c>
      <c r="C1070" s="116" t="s">
        <v>6</v>
      </c>
      <c r="D1070" s="35" t="s">
        <v>1105</v>
      </c>
      <c r="E1070" s="120" t="s">
        <v>1580</v>
      </c>
      <c r="F1070" s="109" t="s">
        <v>1216</v>
      </c>
      <c r="G1070" s="109" t="s">
        <v>1217</v>
      </c>
      <c r="H1070" s="109" t="s">
        <v>1106</v>
      </c>
      <c r="I1070" s="40">
        <v>2021</v>
      </c>
      <c r="J1070" s="40">
        <v>41</v>
      </c>
      <c r="K1070" s="40">
        <v>25</v>
      </c>
      <c r="L1070" s="118">
        <f t="shared" si="1384"/>
        <v>1025</v>
      </c>
      <c r="M1070" s="113">
        <f t="shared" si="1385"/>
        <v>95.260223048327134</v>
      </c>
      <c r="N1070" s="40">
        <v>750</v>
      </c>
      <c r="O1070" s="40">
        <v>11088</v>
      </c>
      <c r="P1070" s="114">
        <f t="shared" si="1386"/>
        <v>1127690.5204460965</v>
      </c>
      <c r="Q1070" s="115">
        <v>1</v>
      </c>
      <c r="R1070" s="114">
        <v>1.2</v>
      </c>
      <c r="S1070" s="114">
        <f t="shared" si="1387"/>
        <v>1353228.6245353159</v>
      </c>
      <c r="T1070" s="80">
        <v>1.5</v>
      </c>
      <c r="U1070" s="113">
        <f t="shared" si="1388"/>
        <v>2029.8429368029738</v>
      </c>
      <c r="V1070" s="40">
        <v>0</v>
      </c>
      <c r="W1070" s="40">
        <v>0</v>
      </c>
      <c r="X1070" s="40">
        <v>0</v>
      </c>
      <c r="Y1070" s="197">
        <f t="shared" si="1389"/>
        <v>2029.8429368029738</v>
      </c>
      <c r="Z1070" s="53"/>
      <c r="AA1070" s="38"/>
      <c r="AB1070" s="38"/>
      <c r="AC1070" s="38"/>
      <c r="AD1070" s="38"/>
      <c r="AE1070" s="175"/>
      <c r="AF1070" s="185"/>
      <c r="AG1070" s="14">
        <f t="shared" si="1390"/>
        <v>11838</v>
      </c>
      <c r="AH1070" s="15">
        <f t="shared" si="1391"/>
        <v>0</v>
      </c>
      <c r="AI1070" s="15">
        <f t="shared" si="1392"/>
        <v>2029.8429368029738</v>
      </c>
      <c r="AJ1070" s="14">
        <f t="shared" si="1392"/>
        <v>0</v>
      </c>
      <c r="AK1070" s="14">
        <f t="shared" si="1394"/>
        <v>0</v>
      </c>
      <c r="AL1070" s="14">
        <f t="shared" si="1395"/>
        <v>0</v>
      </c>
      <c r="AM1070" s="15">
        <f t="shared" si="1396"/>
        <v>2029.8429368029738</v>
      </c>
      <c r="AN1070" s="14"/>
      <c r="AO1070" s="14"/>
      <c r="AP1070" s="14"/>
      <c r="AQ1070" s="14"/>
      <c r="AR1070" s="14"/>
    </row>
    <row r="1071" spans="1:44" ht="75" customHeight="1">
      <c r="B1071" s="2">
        <v>678</v>
      </c>
      <c r="C1071" s="35" t="s">
        <v>6</v>
      </c>
      <c r="D1071" s="35" t="s">
        <v>1105</v>
      </c>
      <c r="E1071" s="120" t="s">
        <v>1581</v>
      </c>
      <c r="F1071" s="109" t="s">
        <v>1216</v>
      </c>
      <c r="G1071" s="109" t="s">
        <v>1217</v>
      </c>
      <c r="H1071" s="109" t="s">
        <v>1106</v>
      </c>
      <c r="I1071" s="40">
        <v>2021</v>
      </c>
      <c r="J1071" s="40">
        <v>20</v>
      </c>
      <c r="K1071" s="40">
        <v>20</v>
      </c>
      <c r="L1071" s="93">
        <f t="shared" si="1384"/>
        <v>400</v>
      </c>
      <c r="M1071" s="113">
        <f t="shared" si="1385"/>
        <v>37.174721189591082</v>
      </c>
      <c r="N1071" s="40">
        <v>750</v>
      </c>
      <c r="O1071" s="40">
        <v>11088</v>
      </c>
      <c r="P1071" s="114">
        <f t="shared" si="1386"/>
        <v>440074.34944237926</v>
      </c>
      <c r="Q1071" s="115">
        <v>1</v>
      </c>
      <c r="R1071" s="114">
        <v>1.2</v>
      </c>
      <c r="S1071" s="114">
        <f t="shared" si="1387"/>
        <v>528089.21933085506</v>
      </c>
      <c r="T1071" s="80">
        <v>1.5</v>
      </c>
      <c r="U1071" s="113">
        <f t="shared" si="1388"/>
        <v>792.13382899628255</v>
      </c>
      <c r="V1071" s="40">
        <v>0</v>
      </c>
      <c r="W1071" s="40">
        <v>0</v>
      </c>
      <c r="X1071" s="40">
        <v>0</v>
      </c>
      <c r="Y1071" s="197">
        <f t="shared" si="1389"/>
        <v>792.13382899628255</v>
      </c>
      <c r="Z1071" s="53"/>
      <c r="AA1071" s="38"/>
      <c r="AB1071" s="38"/>
      <c r="AC1071" s="38"/>
      <c r="AD1071" s="38"/>
      <c r="AE1071" s="175"/>
      <c r="AF1071" s="185"/>
      <c r="AG1071" s="14">
        <f t="shared" si="1390"/>
        <v>11838</v>
      </c>
      <c r="AH1071" s="15">
        <f t="shared" si="1391"/>
        <v>0</v>
      </c>
      <c r="AI1071" s="15">
        <f t="shared" si="1392"/>
        <v>792.13382899628255</v>
      </c>
      <c r="AJ1071" s="14">
        <f t="shared" si="1392"/>
        <v>0</v>
      </c>
      <c r="AK1071" s="14">
        <f t="shared" si="1394"/>
        <v>0</v>
      </c>
      <c r="AL1071" s="14">
        <f t="shared" si="1395"/>
        <v>0</v>
      </c>
      <c r="AM1071" s="15">
        <f t="shared" si="1396"/>
        <v>792.13382899628255</v>
      </c>
      <c r="AN1071" s="14"/>
      <c r="AO1071" s="14"/>
      <c r="AP1071" s="11"/>
      <c r="AQ1071" s="11"/>
      <c r="AR1071" s="11"/>
    </row>
    <row r="1072" spans="1:44" ht="75" customHeight="1">
      <c r="B1072" s="2">
        <v>679</v>
      </c>
      <c r="C1072" s="35" t="s">
        <v>6</v>
      </c>
      <c r="D1072" s="35" t="s">
        <v>1105</v>
      </c>
      <c r="E1072" s="120" t="s">
        <v>1582</v>
      </c>
      <c r="F1072" s="109" t="s">
        <v>1216</v>
      </c>
      <c r="G1072" s="109" t="s">
        <v>1217</v>
      </c>
      <c r="H1072" s="109" t="s">
        <v>1107</v>
      </c>
      <c r="I1072" s="40">
        <v>2021</v>
      </c>
      <c r="J1072" s="40">
        <v>20</v>
      </c>
      <c r="K1072" s="40">
        <v>20</v>
      </c>
      <c r="L1072" s="93">
        <f t="shared" si="1384"/>
        <v>400</v>
      </c>
      <c r="M1072" s="113">
        <f t="shared" si="1385"/>
        <v>37.174721189591082</v>
      </c>
      <c r="N1072" s="40">
        <v>750</v>
      </c>
      <c r="O1072" s="40">
        <v>15708</v>
      </c>
      <c r="P1072" s="114">
        <f t="shared" si="1386"/>
        <v>611821.56133828999</v>
      </c>
      <c r="Q1072" s="115">
        <v>1</v>
      </c>
      <c r="R1072" s="114">
        <v>1.2</v>
      </c>
      <c r="S1072" s="114">
        <f t="shared" si="1387"/>
        <v>734185.87360594794</v>
      </c>
      <c r="T1072" s="80">
        <v>1.8</v>
      </c>
      <c r="U1072" s="113">
        <f t="shared" si="1388"/>
        <v>1321.5345724907063</v>
      </c>
      <c r="V1072" s="40">
        <v>0</v>
      </c>
      <c r="W1072" s="40">
        <v>0</v>
      </c>
      <c r="X1072" s="40">
        <v>0</v>
      </c>
      <c r="Y1072" s="197">
        <f t="shared" si="1389"/>
        <v>1321.5345724907063</v>
      </c>
      <c r="Z1072" s="53"/>
      <c r="AA1072" s="38"/>
      <c r="AB1072" s="38"/>
      <c r="AC1072" s="38"/>
      <c r="AD1072" s="38"/>
      <c r="AE1072" s="175"/>
      <c r="AF1072" s="185"/>
      <c r="AG1072" s="14">
        <f t="shared" si="1390"/>
        <v>16458</v>
      </c>
      <c r="AH1072" s="15">
        <f t="shared" si="1391"/>
        <v>0</v>
      </c>
      <c r="AI1072" s="15">
        <f t="shared" si="1392"/>
        <v>1321.5345724907063</v>
      </c>
      <c r="AJ1072" s="14">
        <f t="shared" si="1392"/>
        <v>0</v>
      </c>
      <c r="AK1072" s="14">
        <f t="shared" si="1394"/>
        <v>0</v>
      </c>
      <c r="AL1072" s="14">
        <f t="shared" si="1395"/>
        <v>0</v>
      </c>
      <c r="AM1072" s="15">
        <f t="shared" si="1396"/>
        <v>1321.5345724907063</v>
      </c>
      <c r="AN1072" s="14"/>
      <c r="AO1072" s="14"/>
      <c r="AP1072" s="11"/>
      <c r="AQ1072" s="11"/>
      <c r="AR1072" s="11"/>
    </row>
    <row r="1073" spans="2:44" ht="75" customHeight="1">
      <c r="B1073" s="2">
        <v>680</v>
      </c>
      <c r="C1073" s="35" t="s">
        <v>6</v>
      </c>
      <c r="D1073" s="35" t="s">
        <v>1105</v>
      </c>
      <c r="E1073" s="120" t="s">
        <v>1583</v>
      </c>
      <c r="F1073" s="109" t="s">
        <v>1216</v>
      </c>
      <c r="G1073" s="109" t="s">
        <v>1217</v>
      </c>
      <c r="H1073" s="109" t="s">
        <v>1108</v>
      </c>
      <c r="I1073" s="40">
        <v>2021</v>
      </c>
      <c r="J1073" s="40">
        <v>100</v>
      </c>
      <c r="K1073" s="40">
        <v>10</v>
      </c>
      <c r="L1073" s="118">
        <f t="shared" si="1384"/>
        <v>1000</v>
      </c>
      <c r="M1073" s="113">
        <f t="shared" si="1385"/>
        <v>92.936802973977692</v>
      </c>
      <c r="N1073" s="40">
        <v>750</v>
      </c>
      <c r="O1073" s="40">
        <v>11088</v>
      </c>
      <c r="P1073" s="114">
        <f t="shared" si="1386"/>
        <v>1100185.8736059479</v>
      </c>
      <c r="Q1073" s="115">
        <v>1</v>
      </c>
      <c r="R1073" s="114">
        <v>1.2</v>
      </c>
      <c r="S1073" s="114">
        <f t="shared" si="1387"/>
        <v>1320223.0483271375</v>
      </c>
      <c r="T1073" s="80">
        <v>1.5</v>
      </c>
      <c r="U1073" s="113">
        <f t="shared" si="1388"/>
        <v>1980.3345724907063</v>
      </c>
      <c r="V1073" s="40">
        <v>0</v>
      </c>
      <c r="W1073" s="40">
        <v>0</v>
      </c>
      <c r="X1073" s="40">
        <v>0</v>
      </c>
      <c r="Y1073" s="197">
        <f t="shared" si="1389"/>
        <v>1980.3345724907063</v>
      </c>
      <c r="Z1073" s="53"/>
      <c r="AA1073" s="38"/>
      <c r="AB1073" s="38"/>
      <c r="AC1073" s="38"/>
      <c r="AD1073" s="38"/>
      <c r="AE1073" s="175"/>
      <c r="AF1073" s="185"/>
      <c r="AG1073" s="14">
        <f t="shared" si="1390"/>
        <v>11838</v>
      </c>
      <c r="AH1073" s="15">
        <f t="shared" si="1391"/>
        <v>0</v>
      </c>
      <c r="AI1073" s="15">
        <f t="shared" si="1392"/>
        <v>1980.3345724907063</v>
      </c>
      <c r="AJ1073" s="14">
        <f t="shared" si="1392"/>
        <v>0</v>
      </c>
      <c r="AK1073" s="14">
        <f t="shared" si="1394"/>
        <v>0</v>
      </c>
      <c r="AL1073" s="14">
        <f t="shared" si="1395"/>
        <v>0</v>
      </c>
      <c r="AM1073" s="15">
        <f t="shared" si="1396"/>
        <v>1980.3345724907063</v>
      </c>
      <c r="AN1073" s="14"/>
      <c r="AO1073" s="14"/>
      <c r="AP1073" s="11"/>
      <c r="AQ1073" s="11"/>
      <c r="AR1073" s="11"/>
    </row>
    <row r="1074" spans="2:44" ht="75" customHeight="1">
      <c r="B1074" s="2">
        <v>681</v>
      </c>
      <c r="C1074" s="35" t="s">
        <v>6</v>
      </c>
      <c r="D1074" s="35" t="s">
        <v>1105</v>
      </c>
      <c r="E1074" s="120" t="s">
        <v>1584</v>
      </c>
      <c r="F1074" s="109" t="s">
        <v>1216</v>
      </c>
      <c r="G1074" s="109" t="s">
        <v>1217</v>
      </c>
      <c r="H1074" s="109" t="s">
        <v>1109</v>
      </c>
      <c r="I1074" s="40">
        <v>2021</v>
      </c>
      <c r="J1074" s="40">
        <v>50</v>
      </c>
      <c r="K1074" s="40">
        <v>12</v>
      </c>
      <c r="L1074" s="93">
        <f t="shared" si="1384"/>
        <v>600</v>
      </c>
      <c r="M1074" s="113">
        <f t="shared" si="1385"/>
        <v>55.762081784386616</v>
      </c>
      <c r="N1074" s="40">
        <v>750</v>
      </c>
      <c r="O1074" s="40">
        <v>11088</v>
      </c>
      <c r="P1074" s="114">
        <f t="shared" si="1386"/>
        <v>660111.52416356874</v>
      </c>
      <c r="Q1074" s="115">
        <v>1</v>
      </c>
      <c r="R1074" s="114">
        <v>1.2</v>
      </c>
      <c r="S1074" s="114">
        <f t="shared" si="1387"/>
        <v>792133.82899628242</v>
      </c>
      <c r="T1074" s="80">
        <v>1.5</v>
      </c>
      <c r="U1074" s="113">
        <f t="shared" si="1388"/>
        <v>1188.2007434944237</v>
      </c>
      <c r="V1074" s="40">
        <v>0</v>
      </c>
      <c r="W1074" s="40">
        <v>0</v>
      </c>
      <c r="X1074" s="40">
        <v>0</v>
      </c>
      <c r="Y1074" s="197">
        <f t="shared" si="1389"/>
        <v>1188.2007434944237</v>
      </c>
      <c r="Z1074" s="53"/>
      <c r="AA1074" s="38"/>
      <c r="AB1074" s="38"/>
      <c r="AC1074" s="38"/>
      <c r="AD1074" s="38"/>
      <c r="AE1074" s="175"/>
      <c r="AF1074" s="185"/>
      <c r="AG1074" s="14">
        <f t="shared" si="1390"/>
        <v>11838</v>
      </c>
      <c r="AH1074" s="15">
        <f t="shared" si="1391"/>
        <v>0</v>
      </c>
      <c r="AI1074" s="15">
        <f t="shared" si="1392"/>
        <v>1188.2007434944237</v>
      </c>
      <c r="AJ1074" s="14">
        <f t="shared" si="1392"/>
        <v>0</v>
      </c>
      <c r="AK1074" s="14">
        <f t="shared" si="1394"/>
        <v>0</v>
      </c>
      <c r="AL1074" s="14">
        <f t="shared" si="1395"/>
        <v>0</v>
      </c>
      <c r="AM1074" s="15">
        <f t="shared" si="1396"/>
        <v>1188.2007434944237</v>
      </c>
      <c r="AN1074" s="14"/>
      <c r="AO1074" s="14"/>
      <c r="AP1074" s="11"/>
      <c r="AQ1074" s="11"/>
      <c r="AR1074" s="11"/>
    </row>
    <row r="1075" spans="2:44" s="24" customFormat="1" ht="75" customHeight="1">
      <c r="B1075" s="2">
        <v>682</v>
      </c>
      <c r="C1075" s="35" t="s">
        <v>6</v>
      </c>
      <c r="D1075" s="35" t="s">
        <v>1105</v>
      </c>
      <c r="E1075" s="120" t="s">
        <v>1585</v>
      </c>
      <c r="F1075" s="109" t="s">
        <v>1216</v>
      </c>
      <c r="G1075" s="109" t="s">
        <v>1217</v>
      </c>
      <c r="H1075" s="109" t="s">
        <v>1110</v>
      </c>
      <c r="I1075" s="40">
        <v>2021</v>
      </c>
      <c r="J1075" s="40">
        <v>10</v>
      </c>
      <c r="K1075" s="40">
        <v>10</v>
      </c>
      <c r="L1075" s="93">
        <f t="shared" si="1384"/>
        <v>100</v>
      </c>
      <c r="M1075" s="113">
        <f t="shared" si="1385"/>
        <v>9.2936802973977706</v>
      </c>
      <c r="N1075" s="40">
        <v>750</v>
      </c>
      <c r="O1075" s="40">
        <v>15708</v>
      </c>
      <c r="P1075" s="114">
        <f t="shared" si="1386"/>
        <v>152955.3903345725</v>
      </c>
      <c r="Q1075" s="115">
        <v>1</v>
      </c>
      <c r="R1075" s="114">
        <v>1.2</v>
      </c>
      <c r="S1075" s="114">
        <f t="shared" si="1387"/>
        <v>183546.46840148699</v>
      </c>
      <c r="T1075" s="80">
        <v>1.8</v>
      </c>
      <c r="U1075" s="113">
        <f t="shared" si="1388"/>
        <v>330.38364312267657</v>
      </c>
      <c r="V1075" s="40">
        <v>0</v>
      </c>
      <c r="W1075" s="40">
        <v>0</v>
      </c>
      <c r="X1075" s="40">
        <v>0</v>
      </c>
      <c r="Y1075" s="197">
        <f t="shared" si="1389"/>
        <v>330.38364312267657</v>
      </c>
      <c r="Z1075" s="53"/>
      <c r="AA1075" s="38"/>
      <c r="AB1075" s="38"/>
      <c r="AC1075" s="38"/>
      <c r="AD1075" s="38"/>
      <c r="AE1075" s="175"/>
      <c r="AF1075" s="185"/>
      <c r="AG1075" s="14">
        <f t="shared" si="1390"/>
        <v>16458</v>
      </c>
      <c r="AH1075" s="15">
        <f t="shared" si="1391"/>
        <v>0</v>
      </c>
      <c r="AI1075" s="15">
        <f t="shared" si="1392"/>
        <v>330.38364312267657</v>
      </c>
      <c r="AJ1075" s="14">
        <f t="shared" si="1392"/>
        <v>0</v>
      </c>
      <c r="AK1075" s="14">
        <f t="shared" si="1394"/>
        <v>0</v>
      </c>
      <c r="AL1075" s="14">
        <f t="shared" si="1395"/>
        <v>0</v>
      </c>
      <c r="AM1075" s="15">
        <f t="shared" si="1396"/>
        <v>330.38364312267657</v>
      </c>
      <c r="AN1075" s="14"/>
      <c r="AO1075" s="14"/>
      <c r="AP1075" s="22"/>
      <c r="AQ1075" s="22"/>
      <c r="AR1075" s="22"/>
    </row>
    <row r="1076" spans="2:44" s="24" customFormat="1" ht="75" customHeight="1">
      <c r="B1076" s="2">
        <v>683</v>
      </c>
      <c r="C1076" s="35" t="s">
        <v>6</v>
      </c>
      <c r="D1076" s="35" t="s">
        <v>1105</v>
      </c>
      <c r="E1076" s="120" t="s">
        <v>1586</v>
      </c>
      <c r="F1076" s="109" t="s">
        <v>1216</v>
      </c>
      <c r="G1076" s="109" t="s">
        <v>1217</v>
      </c>
      <c r="H1076" s="109" t="s">
        <v>281</v>
      </c>
      <c r="I1076" s="40">
        <v>2021</v>
      </c>
      <c r="J1076" s="40">
        <v>100</v>
      </c>
      <c r="K1076" s="40">
        <v>55</v>
      </c>
      <c r="L1076" s="118">
        <f t="shared" si="1384"/>
        <v>5500</v>
      </c>
      <c r="M1076" s="113">
        <f t="shared" si="1385"/>
        <v>511.15241635687732</v>
      </c>
      <c r="N1076" s="40">
        <v>750</v>
      </c>
      <c r="O1076" s="40">
        <v>0</v>
      </c>
      <c r="P1076" s="114">
        <f t="shared" si="1386"/>
        <v>383364.31226765801</v>
      </c>
      <c r="Q1076" s="115">
        <v>1</v>
      </c>
      <c r="R1076" s="114">
        <v>1.2</v>
      </c>
      <c r="S1076" s="114">
        <f t="shared" si="1387"/>
        <v>460037.1747211896</v>
      </c>
      <c r="T1076" s="80">
        <v>4</v>
      </c>
      <c r="U1076" s="113">
        <f t="shared" si="1388"/>
        <v>1840.1486988847585</v>
      </c>
      <c r="V1076" s="40">
        <v>0</v>
      </c>
      <c r="W1076" s="40">
        <v>0</v>
      </c>
      <c r="X1076" s="40">
        <v>0</v>
      </c>
      <c r="Y1076" s="197">
        <f t="shared" si="1389"/>
        <v>1840.1486988847585</v>
      </c>
      <c r="Z1076" s="53"/>
      <c r="AA1076" s="38"/>
      <c r="AB1076" s="38"/>
      <c r="AC1076" s="38"/>
      <c r="AD1076" s="38"/>
      <c r="AE1076" s="175"/>
      <c r="AF1076" s="185"/>
      <c r="AG1076" s="14">
        <f t="shared" si="1390"/>
        <v>750</v>
      </c>
      <c r="AH1076" s="15">
        <f t="shared" si="1391"/>
        <v>0</v>
      </c>
      <c r="AI1076" s="15">
        <f t="shared" si="1392"/>
        <v>1840.1486988847585</v>
      </c>
      <c r="AJ1076" s="14">
        <f t="shared" si="1392"/>
        <v>0</v>
      </c>
      <c r="AK1076" s="14">
        <f t="shared" si="1394"/>
        <v>0</v>
      </c>
      <c r="AL1076" s="14">
        <f t="shared" si="1395"/>
        <v>0</v>
      </c>
      <c r="AM1076" s="15">
        <f t="shared" si="1396"/>
        <v>1840.1486988847585</v>
      </c>
      <c r="AN1076" s="14"/>
      <c r="AO1076" s="14"/>
      <c r="AP1076" s="22"/>
      <c r="AQ1076" s="22"/>
      <c r="AR1076" s="22"/>
    </row>
    <row r="1077" spans="2:44" ht="75" customHeight="1">
      <c r="B1077" s="2">
        <v>684</v>
      </c>
      <c r="C1077" s="35" t="s">
        <v>6</v>
      </c>
      <c r="D1077" s="35" t="s">
        <v>1608</v>
      </c>
      <c r="E1077" s="2">
        <v>610</v>
      </c>
      <c r="F1077" s="109" t="s">
        <v>1472</v>
      </c>
      <c r="G1077" s="109" t="s">
        <v>1609</v>
      </c>
      <c r="H1077" s="109" t="s">
        <v>1610</v>
      </c>
      <c r="I1077" s="40">
        <v>2024</v>
      </c>
      <c r="J1077" s="40">
        <v>19</v>
      </c>
      <c r="K1077" s="40">
        <v>22</v>
      </c>
      <c r="L1077" s="93">
        <f t="shared" ref="L1077" si="1397">J1077*K1077</f>
        <v>418</v>
      </c>
      <c r="M1077" s="113">
        <f t="shared" ref="M1077" si="1398">L1077/10.76</f>
        <v>38.847583643122675</v>
      </c>
      <c r="N1077" s="40">
        <v>750</v>
      </c>
      <c r="O1077" s="2">
        <v>15708</v>
      </c>
      <c r="P1077" s="114">
        <f t="shared" ref="P1077" si="1399">M1077*AG1077</f>
        <v>639353.53159851301</v>
      </c>
      <c r="Q1077" s="115">
        <v>1</v>
      </c>
      <c r="R1077" s="114">
        <v>1</v>
      </c>
      <c r="S1077" s="114">
        <f t="shared" ref="S1077" si="1400">M1077*AG1077*Q1077*R1077</f>
        <v>639353.53159851301</v>
      </c>
      <c r="T1077" s="80">
        <v>0.85</v>
      </c>
      <c r="U1077" s="113">
        <f t="shared" ref="U1077" si="1401">S1077/1000*T1077</f>
        <v>543.45050185873606</v>
      </c>
      <c r="V1077" s="40">
        <v>0</v>
      </c>
      <c r="W1077" s="40">
        <v>0</v>
      </c>
      <c r="X1077" s="40">
        <v>0</v>
      </c>
      <c r="Y1077" s="197">
        <f t="shared" ref="Y1077" si="1402">U1077+V1077+W1077+X1077</f>
        <v>543.45050185873606</v>
      </c>
      <c r="Z1077" s="53"/>
      <c r="AA1077" s="38"/>
      <c r="AB1077" s="38"/>
      <c r="AC1077" s="38"/>
      <c r="AD1077" s="38"/>
      <c r="AE1077" s="176" t="s">
        <v>1685</v>
      </c>
      <c r="AF1077" s="185"/>
      <c r="AG1077" s="14">
        <f t="shared" ref="AG1077" si="1403">SUM(N1077:O1077)</f>
        <v>16458</v>
      </c>
      <c r="AH1077" s="15">
        <f t="shared" ref="AH1077" si="1404">V1077+0</f>
        <v>0</v>
      </c>
      <c r="AI1077" s="15">
        <f t="shared" ref="AI1077" si="1405">U1077+0</f>
        <v>543.45050185873606</v>
      </c>
      <c r="AJ1077" s="14">
        <f t="shared" ref="AJ1077" si="1406">V1077+0</f>
        <v>0</v>
      </c>
      <c r="AK1077" s="14">
        <f t="shared" ref="AK1077" si="1407">V1077+0</f>
        <v>0</v>
      </c>
      <c r="AL1077" s="14">
        <f t="shared" ref="AL1077" si="1408">X1077+0</f>
        <v>0</v>
      </c>
      <c r="AM1077" s="15">
        <f t="shared" ref="AM1077" si="1409">AI1077+AJ1077+AK1077+AL1077</f>
        <v>543.45050185873606</v>
      </c>
      <c r="AN1077" s="14"/>
      <c r="AO1077" s="14"/>
      <c r="AP1077" s="11"/>
      <c r="AQ1077" s="11"/>
      <c r="AR1077" s="11"/>
    </row>
    <row r="1078" spans="2:44" s="24" customFormat="1" ht="75" customHeight="1">
      <c r="B1078" s="2">
        <v>685</v>
      </c>
      <c r="C1078" s="35" t="s">
        <v>6</v>
      </c>
      <c r="D1078" s="35" t="s">
        <v>1624</v>
      </c>
      <c r="E1078" s="2">
        <v>611</v>
      </c>
      <c r="F1078" s="109" t="s">
        <v>1472</v>
      </c>
      <c r="G1078" s="109" t="s">
        <v>1625</v>
      </c>
      <c r="H1078" s="109" t="s">
        <v>1627</v>
      </c>
      <c r="I1078" s="40">
        <v>2025</v>
      </c>
      <c r="J1078" s="40">
        <v>20</v>
      </c>
      <c r="K1078" s="40">
        <v>15</v>
      </c>
      <c r="L1078" s="118">
        <f t="shared" ref="L1078" si="1410">J1078*K1078</f>
        <v>300</v>
      </c>
      <c r="M1078" s="113">
        <f t="shared" ref="M1078:M1086" si="1411">L1078/10.76</f>
        <v>27.881040892193308</v>
      </c>
      <c r="N1078" s="40">
        <v>750</v>
      </c>
      <c r="O1078" s="40">
        <v>15708</v>
      </c>
      <c r="P1078" s="114">
        <f t="shared" ref="P1078" si="1412">M1078*AG1078</f>
        <v>458866.17100371746</v>
      </c>
      <c r="Q1078" s="115">
        <v>1</v>
      </c>
      <c r="R1078" s="114">
        <v>1</v>
      </c>
      <c r="S1078" s="114">
        <f t="shared" ref="S1078" si="1413">M1078*AG1078*Q1078*R1078</f>
        <v>458866.17100371746</v>
      </c>
      <c r="T1078" s="80">
        <v>0.85</v>
      </c>
      <c r="U1078" s="113">
        <f t="shared" ref="U1078" si="1414">S1078/1000*T1078</f>
        <v>390.03624535315981</v>
      </c>
      <c r="V1078" s="40">
        <v>0</v>
      </c>
      <c r="W1078" s="40">
        <v>0</v>
      </c>
      <c r="X1078" s="40">
        <v>0</v>
      </c>
      <c r="Y1078" s="197">
        <f t="shared" ref="Y1078" si="1415">U1078+V1078+W1078+X1078</f>
        <v>390.03624535315981</v>
      </c>
      <c r="Z1078" s="53"/>
      <c r="AA1078" s="38"/>
      <c r="AB1078" s="38"/>
      <c r="AC1078" s="38"/>
      <c r="AD1078" s="38"/>
      <c r="AE1078" s="175"/>
      <c r="AF1078" s="185"/>
      <c r="AG1078" s="14">
        <f t="shared" ref="AG1078" si="1416">SUM(N1078:O1078)</f>
        <v>16458</v>
      </c>
      <c r="AH1078" s="15">
        <f t="shared" ref="AH1078" si="1417">V1078+0</f>
        <v>0</v>
      </c>
      <c r="AI1078" s="15">
        <f t="shared" ref="AI1078:AJ1078" si="1418">U1078+0</f>
        <v>390.03624535315981</v>
      </c>
      <c r="AJ1078" s="14">
        <f t="shared" si="1418"/>
        <v>0</v>
      </c>
      <c r="AK1078" s="14">
        <f t="shared" ref="AK1078" si="1419">V1078+0</f>
        <v>0</v>
      </c>
      <c r="AL1078" s="14">
        <f t="shared" ref="AL1078" si="1420">X1078+0</f>
        <v>0</v>
      </c>
      <c r="AM1078" s="15">
        <f t="shared" ref="AM1078" si="1421">AI1078+AJ1078+AK1078+AL1078</f>
        <v>390.03624535315981</v>
      </c>
      <c r="AN1078" s="14"/>
      <c r="AO1078" s="14"/>
      <c r="AP1078" s="22"/>
      <c r="AQ1078" s="22"/>
      <c r="AR1078" s="22"/>
    </row>
    <row r="1079" spans="2:44" s="24" customFormat="1" ht="75" customHeight="1">
      <c r="B1079" s="2">
        <v>686</v>
      </c>
      <c r="C1079" s="35" t="s">
        <v>6</v>
      </c>
      <c r="D1079" s="35" t="s">
        <v>1624</v>
      </c>
      <c r="E1079" s="2">
        <v>612</v>
      </c>
      <c r="F1079" s="109" t="s">
        <v>1472</v>
      </c>
      <c r="G1079" s="109" t="s">
        <v>1626</v>
      </c>
      <c r="H1079" s="109" t="s">
        <v>1628</v>
      </c>
      <c r="I1079" s="40">
        <v>2025</v>
      </c>
      <c r="J1079" s="40">
        <v>20</v>
      </c>
      <c r="K1079" s="40">
        <v>15</v>
      </c>
      <c r="L1079" s="118">
        <f t="shared" ref="L1079" si="1422">J1079*K1079</f>
        <v>300</v>
      </c>
      <c r="M1079" s="113">
        <f t="shared" ref="M1079" si="1423">L1079/10.76</f>
        <v>27.881040892193308</v>
      </c>
      <c r="N1079" s="40">
        <v>750</v>
      </c>
      <c r="O1079" s="40">
        <v>15708</v>
      </c>
      <c r="P1079" s="114">
        <f t="shared" ref="P1079" si="1424">M1079*AG1079</f>
        <v>458866.17100371746</v>
      </c>
      <c r="Q1079" s="115">
        <v>1</v>
      </c>
      <c r="R1079" s="114">
        <v>1</v>
      </c>
      <c r="S1079" s="114">
        <f t="shared" ref="S1079" si="1425">M1079*AG1079*Q1079*R1079</f>
        <v>458866.17100371746</v>
      </c>
      <c r="T1079" s="80">
        <v>0.85</v>
      </c>
      <c r="U1079" s="113">
        <f t="shared" ref="U1079" si="1426">S1079/1000*T1079</f>
        <v>390.03624535315981</v>
      </c>
      <c r="V1079" s="40">
        <v>0</v>
      </c>
      <c r="W1079" s="40">
        <v>0</v>
      </c>
      <c r="X1079" s="40">
        <v>0</v>
      </c>
      <c r="Y1079" s="197">
        <f t="shared" ref="Y1079" si="1427">U1079+V1079+W1079+X1079</f>
        <v>390.03624535315981</v>
      </c>
      <c r="Z1079" s="53"/>
      <c r="AA1079" s="38"/>
      <c r="AB1079" s="38"/>
      <c r="AC1079" s="38"/>
      <c r="AD1079" s="38"/>
      <c r="AE1079" s="175"/>
      <c r="AF1079" s="185"/>
      <c r="AG1079" s="14">
        <f t="shared" ref="AG1079" si="1428">SUM(N1079:O1079)</f>
        <v>16458</v>
      </c>
      <c r="AH1079" s="15">
        <f t="shared" ref="AH1079" si="1429">V1079+0</f>
        <v>0</v>
      </c>
      <c r="AI1079" s="15">
        <f t="shared" ref="AI1079" si="1430">U1079+0</f>
        <v>390.03624535315981</v>
      </c>
      <c r="AJ1079" s="14">
        <f t="shared" ref="AJ1079" si="1431">V1079+0</f>
        <v>0</v>
      </c>
      <c r="AK1079" s="14">
        <f t="shared" ref="AK1079" si="1432">V1079+0</f>
        <v>0</v>
      </c>
      <c r="AL1079" s="14">
        <f t="shared" ref="AL1079" si="1433">X1079+0</f>
        <v>0</v>
      </c>
      <c r="AM1079" s="15">
        <f t="shared" ref="AM1079" si="1434">AI1079+AJ1079+AK1079+AL1079</f>
        <v>390.03624535315981</v>
      </c>
      <c r="AN1079" s="14"/>
      <c r="AO1079" s="14"/>
      <c r="AP1079" s="22"/>
      <c r="AQ1079" s="22"/>
      <c r="AR1079" s="22"/>
    </row>
    <row r="1080" spans="2:44" s="24" customFormat="1" ht="75" customHeight="1">
      <c r="B1080" s="2">
        <v>687</v>
      </c>
      <c r="C1080" s="35" t="s">
        <v>6</v>
      </c>
      <c r="D1080" s="35" t="s">
        <v>1748</v>
      </c>
      <c r="E1080" s="2">
        <v>613</v>
      </c>
      <c r="F1080" s="109" t="s">
        <v>1472</v>
      </c>
      <c r="G1080" s="109" t="s">
        <v>1749</v>
      </c>
      <c r="H1080" s="109" t="s">
        <v>1639</v>
      </c>
      <c r="I1080" s="40">
        <v>2025</v>
      </c>
      <c r="J1080" s="40">
        <v>11</v>
      </c>
      <c r="K1080" s="40">
        <v>36</v>
      </c>
      <c r="L1080" s="118">
        <f t="shared" ref="L1080" si="1435">J1080*K1080</f>
        <v>396</v>
      </c>
      <c r="M1080" s="113">
        <f t="shared" ref="M1080" si="1436">L1080/10.76</f>
        <v>36.802973977695167</v>
      </c>
      <c r="N1080" s="40">
        <v>750</v>
      </c>
      <c r="O1080" s="40">
        <v>15708</v>
      </c>
      <c r="P1080" s="114">
        <f t="shared" ref="P1080" si="1437">M1080*AG1080</f>
        <v>605703.34572490701</v>
      </c>
      <c r="Q1080" s="115">
        <v>1</v>
      </c>
      <c r="R1080" s="114">
        <v>1</v>
      </c>
      <c r="S1080" s="114">
        <f t="shared" ref="S1080" si="1438">M1080*AG1080*Q1080*R1080</f>
        <v>605703.34572490701</v>
      </c>
      <c r="T1080" s="80">
        <v>0.85</v>
      </c>
      <c r="U1080" s="113">
        <f t="shared" ref="U1080" si="1439">S1080/1000*T1080</f>
        <v>514.84784386617093</v>
      </c>
      <c r="V1080" s="40">
        <v>0</v>
      </c>
      <c r="W1080" s="40">
        <v>0</v>
      </c>
      <c r="X1080" s="40">
        <v>0</v>
      </c>
      <c r="Y1080" s="197">
        <f t="shared" ref="Y1080" si="1440">U1080+V1080+W1080+X1080</f>
        <v>514.84784386617093</v>
      </c>
      <c r="Z1080" s="53"/>
      <c r="AA1080" s="38"/>
      <c r="AB1080" s="38"/>
      <c r="AC1080" s="38"/>
      <c r="AD1080" s="38"/>
      <c r="AE1080" s="175"/>
      <c r="AF1080" s="185"/>
      <c r="AG1080" s="14">
        <f t="shared" ref="AG1080" si="1441">SUM(N1080:O1080)</f>
        <v>16458</v>
      </c>
      <c r="AH1080" s="15">
        <f t="shared" ref="AH1080" si="1442">V1080+0</f>
        <v>0</v>
      </c>
      <c r="AI1080" s="15">
        <f t="shared" ref="AI1080" si="1443">U1080+0</f>
        <v>514.84784386617093</v>
      </c>
      <c r="AJ1080" s="14">
        <f t="shared" ref="AJ1080" si="1444">V1080+0</f>
        <v>0</v>
      </c>
      <c r="AK1080" s="14">
        <f t="shared" ref="AK1080" si="1445">V1080+0</f>
        <v>0</v>
      </c>
      <c r="AL1080" s="14">
        <f t="shared" ref="AL1080" si="1446">X1080+0</f>
        <v>0</v>
      </c>
      <c r="AM1080" s="15">
        <f t="shared" ref="AM1080" si="1447">AI1080+AJ1080+AK1080+AL1080</f>
        <v>514.84784386617093</v>
      </c>
      <c r="AN1080" s="14"/>
      <c r="AO1080" s="14"/>
      <c r="AP1080" s="22"/>
      <c r="AQ1080" s="22"/>
      <c r="AR1080" s="22"/>
    </row>
    <row r="1081" spans="2:44" s="24" customFormat="1" ht="75" customHeight="1">
      <c r="B1081" s="2">
        <v>688</v>
      </c>
      <c r="C1081" s="35" t="s">
        <v>6</v>
      </c>
      <c r="D1081" s="35" t="s">
        <v>1748</v>
      </c>
      <c r="E1081" s="2">
        <v>614</v>
      </c>
      <c r="F1081" s="109" t="s">
        <v>1472</v>
      </c>
      <c r="G1081" s="109" t="s">
        <v>1750</v>
      </c>
      <c r="H1081" s="109" t="s">
        <v>1631</v>
      </c>
      <c r="I1081" s="40">
        <v>2025</v>
      </c>
      <c r="J1081" s="40">
        <v>11</v>
      </c>
      <c r="K1081" s="40">
        <v>36</v>
      </c>
      <c r="L1081" s="118">
        <f t="shared" ref="L1081:L1084" si="1448">J1081*K1081</f>
        <v>396</v>
      </c>
      <c r="M1081" s="113">
        <f t="shared" ref="M1081:M1084" si="1449">L1081/10.76</f>
        <v>36.802973977695167</v>
      </c>
      <c r="N1081" s="40">
        <v>750</v>
      </c>
      <c r="O1081" s="40">
        <v>15708</v>
      </c>
      <c r="P1081" s="114">
        <f t="shared" ref="P1081:P1084" si="1450">M1081*AG1081</f>
        <v>605703.34572490701</v>
      </c>
      <c r="Q1081" s="115">
        <v>1</v>
      </c>
      <c r="R1081" s="114">
        <v>1</v>
      </c>
      <c r="S1081" s="114">
        <f t="shared" ref="S1081:S1084" si="1451">M1081*AG1081*Q1081*R1081</f>
        <v>605703.34572490701</v>
      </c>
      <c r="T1081" s="80">
        <v>0.85</v>
      </c>
      <c r="U1081" s="113">
        <f t="shared" ref="U1081:U1084" si="1452">S1081/1000*T1081</f>
        <v>514.84784386617093</v>
      </c>
      <c r="V1081" s="40">
        <v>0</v>
      </c>
      <c r="W1081" s="40">
        <v>0</v>
      </c>
      <c r="X1081" s="40">
        <v>0</v>
      </c>
      <c r="Y1081" s="197">
        <f t="shared" ref="Y1081:Y1084" si="1453">U1081+V1081+W1081+X1081</f>
        <v>514.84784386617093</v>
      </c>
      <c r="Z1081" s="53"/>
      <c r="AA1081" s="38"/>
      <c r="AB1081" s="38"/>
      <c r="AC1081" s="38"/>
      <c r="AD1081" s="38"/>
      <c r="AE1081" s="175"/>
      <c r="AF1081" s="185"/>
      <c r="AG1081" s="14">
        <f t="shared" ref="AG1081:AG1084" si="1454">SUM(N1081:O1081)</f>
        <v>16458</v>
      </c>
      <c r="AH1081" s="15">
        <f t="shared" ref="AH1081:AH1084" si="1455">V1081+0</f>
        <v>0</v>
      </c>
      <c r="AI1081" s="15">
        <f t="shared" ref="AI1081:AI1084" si="1456">U1081+0</f>
        <v>514.84784386617093</v>
      </c>
      <c r="AJ1081" s="14">
        <f t="shared" ref="AJ1081:AJ1084" si="1457">V1081+0</f>
        <v>0</v>
      </c>
      <c r="AK1081" s="14">
        <f t="shared" ref="AK1081:AK1084" si="1458">V1081+0</f>
        <v>0</v>
      </c>
      <c r="AL1081" s="14">
        <f t="shared" ref="AL1081:AL1084" si="1459">X1081+0</f>
        <v>0</v>
      </c>
      <c r="AM1081" s="15">
        <f t="shared" ref="AM1081:AM1084" si="1460">AI1081+AJ1081+AK1081+AL1081</f>
        <v>514.84784386617093</v>
      </c>
      <c r="AN1081" s="14"/>
      <c r="AO1081" s="14"/>
      <c r="AP1081" s="22"/>
      <c r="AQ1081" s="22"/>
      <c r="AR1081" s="22"/>
    </row>
    <row r="1082" spans="2:44" s="24" customFormat="1" ht="75" customHeight="1">
      <c r="B1082" s="2">
        <v>689</v>
      </c>
      <c r="C1082" s="35" t="s">
        <v>6</v>
      </c>
      <c r="D1082" s="35" t="s">
        <v>1753</v>
      </c>
      <c r="E1082" s="2">
        <v>615</v>
      </c>
      <c r="F1082" s="109" t="s">
        <v>1472</v>
      </c>
      <c r="G1082" s="109" t="s">
        <v>1751</v>
      </c>
      <c r="H1082" s="109" t="s">
        <v>1631</v>
      </c>
      <c r="I1082" s="40">
        <v>2025</v>
      </c>
      <c r="J1082" s="40">
        <v>21</v>
      </c>
      <c r="K1082" s="40">
        <v>24</v>
      </c>
      <c r="L1082" s="118">
        <f t="shared" si="1448"/>
        <v>504</v>
      </c>
      <c r="M1082" s="113">
        <f t="shared" si="1449"/>
        <v>46.840148698884761</v>
      </c>
      <c r="N1082" s="40">
        <v>750</v>
      </c>
      <c r="O1082" s="40">
        <v>15708</v>
      </c>
      <c r="P1082" s="114">
        <f t="shared" si="1450"/>
        <v>770895.16728624539</v>
      </c>
      <c r="Q1082" s="115">
        <v>1</v>
      </c>
      <c r="R1082" s="114">
        <v>1</v>
      </c>
      <c r="S1082" s="114">
        <f t="shared" si="1451"/>
        <v>770895.16728624539</v>
      </c>
      <c r="T1082" s="80">
        <v>0.85</v>
      </c>
      <c r="U1082" s="113">
        <f t="shared" si="1452"/>
        <v>655.26089219330856</v>
      </c>
      <c r="V1082" s="40">
        <v>0</v>
      </c>
      <c r="W1082" s="40">
        <v>0</v>
      </c>
      <c r="X1082" s="40">
        <v>0</v>
      </c>
      <c r="Y1082" s="197">
        <f t="shared" si="1453"/>
        <v>655.26089219330856</v>
      </c>
      <c r="Z1082" s="53"/>
      <c r="AA1082" s="38"/>
      <c r="AB1082" s="38"/>
      <c r="AC1082" s="38"/>
      <c r="AD1082" s="38"/>
      <c r="AE1082" s="175"/>
      <c r="AF1082" s="185"/>
      <c r="AG1082" s="14">
        <f t="shared" si="1454"/>
        <v>16458</v>
      </c>
      <c r="AH1082" s="15">
        <f t="shared" si="1455"/>
        <v>0</v>
      </c>
      <c r="AI1082" s="15">
        <f t="shared" si="1456"/>
        <v>655.26089219330856</v>
      </c>
      <c r="AJ1082" s="14">
        <f t="shared" si="1457"/>
        <v>0</v>
      </c>
      <c r="AK1082" s="14">
        <f t="shared" si="1458"/>
        <v>0</v>
      </c>
      <c r="AL1082" s="14">
        <f t="shared" si="1459"/>
        <v>0</v>
      </c>
      <c r="AM1082" s="15">
        <f t="shared" si="1460"/>
        <v>655.26089219330856</v>
      </c>
      <c r="AN1082" s="14"/>
      <c r="AO1082" s="14"/>
      <c r="AP1082" s="22"/>
      <c r="AQ1082" s="22"/>
      <c r="AR1082" s="22"/>
    </row>
    <row r="1083" spans="2:44" s="24" customFormat="1" ht="75" customHeight="1">
      <c r="B1083" s="2">
        <v>690</v>
      </c>
      <c r="C1083" s="35" t="s">
        <v>6</v>
      </c>
      <c r="D1083" s="35" t="s">
        <v>1754</v>
      </c>
      <c r="E1083" s="2">
        <v>616</v>
      </c>
      <c r="F1083" s="109" t="s">
        <v>1472</v>
      </c>
      <c r="G1083" s="109" t="s">
        <v>1752</v>
      </c>
      <c r="H1083" s="109" t="s">
        <v>1631</v>
      </c>
      <c r="I1083" s="40">
        <v>2025</v>
      </c>
      <c r="J1083" s="40">
        <v>18</v>
      </c>
      <c r="K1083" s="40">
        <v>20</v>
      </c>
      <c r="L1083" s="118">
        <f t="shared" si="1448"/>
        <v>360</v>
      </c>
      <c r="M1083" s="113">
        <f t="shared" si="1449"/>
        <v>33.457249070631974</v>
      </c>
      <c r="N1083" s="40">
        <v>750</v>
      </c>
      <c r="O1083" s="40">
        <v>15708</v>
      </c>
      <c r="P1083" s="114">
        <f t="shared" si="1450"/>
        <v>550639.40520446107</v>
      </c>
      <c r="Q1083" s="115">
        <v>1</v>
      </c>
      <c r="R1083" s="114">
        <v>1</v>
      </c>
      <c r="S1083" s="114">
        <f t="shared" si="1451"/>
        <v>550639.40520446107</v>
      </c>
      <c r="T1083" s="80">
        <v>0.85</v>
      </c>
      <c r="U1083" s="113">
        <f t="shared" si="1452"/>
        <v>468.04349442379197</v>
      </c>
      <c r="V1083" s="40">
        <v>0</v>
      </c>
      <c r="W1083" s="40">
        <v>0</v>
      </c>
      <c r="X1083" s="40">
        <v>0</v>
      </c>
      <c r="Y1083" s="197">
        <f t="shared" si="1453"/>
        <v>468.04349442379197</v>
      </c>
      <c r="Z1083" s="53"/>
      <c r="AA1083" s="38"/>
      <c r="AB1083" s="38"/>
      <c r="AC1083" s="38"/>
      <c r="AD1083" s="38"/>
      <c r="AE1083" s="175"/>
      <c r="AF1083" s="185"/>
      <c r="AG1083" s="14">
        <f t="shared" si="1454"/>
        <v>16458</v>
      </c>
      <c r="AH1083" s="15">
        <f t="shared" si="1455"/>
        <v>0</v>
      </c>
      <c r="AI1083" s="15">
        <f t="shared" si="1456"/>
        <v>468.04349442379197</v>
      </c>
      <c r="AJ1083" s="14">
        <f t="shared" si="1457"/>
        <v>0</v>
      </c>
      <c r="AK1083" s="14">
        <f t="shared" si="1458"/>
        <v>0</v>
      </c>
      <c r="AL1083" s="14">
        <f t="shared" si="1459"/>
        <v>0</v>
      </c>
      <c r="AM1083" s="15">
        <f t="shared" si="1460"/>
        <v>468.04349442379197</v>
      </c>
      <c r="AN1083" s="14"/>
      <c r="AO1083" s="14"/>
      <c r="AP1083" s="22"/>
      <c r="AQ1083" s="22"/>
      <c r="AR1083" s="22"/>
    </row>
    <row r="1084" spans="2:44" s="24" customFormat="1" ht="75" customHeight="1">
      <c r="B1084" s="2">
        <v>691</v>
      </c>
      <c r="C1084" s="35" t="s">
        <v>6</v>
      </c>
      <c r="D1084" s="35" t="s">
        <v>1614</v>
      </c>
      <c r="E1084" s="2">
        <v>617</v>
      </c>
      <c r="F1084" s="109" t="s">
        <v>1472</v>
      </c>
      <c r="G1084" s="109" t="s">
        <v>1763</v>
      </c>
      <c r="H1084" s="109" t="s">
        <v>1639</v>
      </c>
      <c r="I1084" s="40">
        <v>2025</v>
      </c>
      <c r="J1084" s="40">
        <v>24</v>
      </c>
      <c r="K1084" s="40">
        <v>20</v>
      </c>
      <c r="L1084" s="118">
        <f t="shared" si="1448"/>
        <v>480</v>
      </c>
      <c r="M1084" s="113">
        <f t="shared" si="1449"/>
        <v>44.609665427509292</v>
      </c>
      <c r="N1084" s="40">
        <v>750</v>
      </c>
      <c r="O1084" s="40">
        <v>15708</v>
      </c>
      <c r="P1084" s="114">
        <f t="shared" si="1450"/>
        <v>734185.87360594794</v>
      </c>
      <c r="Q1084" s="115">
        <v>1</v>
      </c>
      <c r="R1084" s="114">
        <v>1</v>
      </c>
      <c r="S1084" s="114">
        <f t="shared" si="1451"/>
        <v>734185.87360594794</v>
      </c>
      <c r="T1084" s="80">
        <v>0.85</v>
      </c>
      <c r="U1084" s="113">
        <f t="shared" si="1452"/>
        <v>624.05799256505566</v>
      </c>
      <c r="V1084" s="40">
        <v>0</v>
      </c>
      <c r="W1084" s="40">
        <v>0</v>
      </c>
      <c r="X1084" s="40">
        <v>0</v>
      </c>
      <c r="Y1084" s="197">
        <f t="shared" si="1453"/>
        <v>624.05799256505566</v>
      </c>
      <c r="Z1084" s="53"/>
      <c r="AA1084" s="38"/>
      <c r="AB1084" s="38"/>
      <c r="AC1084" s="38"/>
      <c r="AD1084" s="38"/>
      <c r="AE1084" s="175"/>
      <c r="AF1084" s="185"/>
      <c r="AG1084" s="14">
        <f t="shared" si="1454"/>
        <v>16458</v>
      </c>
      <c r="AH1084" s="15">
        <f t="shared" si="1455"/>
        <v>0</v>
      </c>
      <c r="AI1084" s="15">
        <f t="shared" si="1456"/>
        <v>624.05799256505566</v>
      </c>
      <c r="AJ1084" s="14">
        <f t="shared" si="1457"/>
        <v>0</v>
      </c>
      <c r="AK1084" s="14">
        <f t="shared" si="1458"/>
        <v>0</v>
      </c>
      <c r="AL1084" s="14">
        <f t="shared" si="1459"/>
        <v>0</v>
      </c>
      <c r="AM1084" s="15">
        <f t="shared" si="1460"/>
        <v>624.05799256505566</v>
      </c>
      <c r="AN1084" s="14"/>
      <c r="AO1084" s="14"/>
      <c r="AP1084" s="22"/>
      <c r="AQ1084" s="22"/>
      <c r="AR1084" s="22"/>
    </row>
    <row r="1085" spans="2:44" s="24" customFormat="1" ht="75" customHeight="1">
      <c r="B1085" s="2">
        <v>692</v>
      </c>
      <c r="C1085" s="35" t="s">
        <v>6</v>
      </c>
      <c r="D1085" s="35" t="s">
        <v>111</v>
      </c>
      <c r="E1085" s="2">
        <v>618</v>
      </c>
      <c r="F1085" s="109" t="s">
        <v>1472</v>
      </c>
      <c r="G1085" s="109" t="s">
        <v>1771</v>
      </c>
      <c r="H1085" s="109" t="s">
        <v>1631</v>
      </c>
      <c r="I1085" s="40">
        <v>2025</v>
      </c>
      <c r="J1085" s="40">
        <v>20</v>
      </c>
      <c r="K1085" s="40">
        <v>20</v>
      </c>
      <c r="L1085" s="118">
        <f t="shared" ref="L1085" si="1461">J1085*K1085</f>
        <v>400</v>
      </c>
      <c r="M1085" s="113">
        <f t="shared" ref="M1085" si="1462">L1085/10.76</f>
        <v>37.174721189591082</v>
      </c>
      <c r="N1085" s="40">
        <v>750</v>
      </c>
      <c r="O1085" s="40">
        <v>15708</v>
      </c>
      <c r="P1085" s="114">
        <f t="shared" ref="P1085" si="1463">M1085*AG1085</f>
        <v>611821.56133828999</v>
      </c>
      <c r="Q1085" s="115">
        <v>1</v>
      </c>
      <c r="R1085" s="114">
        <v>1</v>
      </c>
      <c r="S1085" s="114">
        <f t="shared" ref="S1085" si="1464">M1085*AG1085*Q1085*R1085</f>
        <v>611821.56133828999</v>
      </c>
      <c r="T1085" s="80">
        <v>0.85</v>
      </c>
      <c r="U1085" s="113">
        <f t="shared" ref="U1085" si="1465">S1085/1000*T1085</f>
        <v>520.04832713754638</v>
      </c>
      <c r="V1085" s="40">
        <v>0</v>
      </c>
      <c r="W1085" s="40">
        <v>0</v>
      </c>
      <c r="X1085" s="40">
        <v>0</v>
      </c>
      <c r="Y1085" s="197">
        <f t="shared" ref="Y1085" si="1466">U1085+V1085+W1085+X1085</f>
        <v>520.04832713754638</v>
      </c>
      <c r="Z1085" s="53"/>
      <c r="AA1085" s="38"/>
      <c r="AB1085" s="38"/>
      <c r="AC1085" s="38"/>
      <c r="AD1085" s="38"/>
      <c r="AE1085" s="175"/>
      <c r="AF1085" s="185"/>
      <c r="AG1085" s="14">
        <f t="shared" ref="AG1085" si="1467">SUM(N1085:O1085)</f>
        <v>16458</v>
      </c>
      <c r="AH1085" s="15">
        <f t="shared" ref="AH1085" si="1468">V1085+0</f>
        <v>0</v>
      </c>
      <c r="AI1085" s="15">
        <f t="shared" ref="AI1085" si="1469">U1085+0</f>
        <v>520.04832713754638</v>
      </c>
      <c r="AJ1085" s="14">
        <f t="shared" ref="AJ1085" si="1470">V1085+0</f>
        <v>0</v>
      </c>
      <c r="AK1085" s="14">
        <f t="shared" ref="AK1085" si="1471">V1085+0</f>
        <v>0</v>
      </c>
      <c r="AL1085" s="14">
        <f t="shared" ref="AL1085" si="1472">X1085+0</f>
        <v>0</v>
      </c>
      <c r="AM1085" s="15">
        <f t="shared" ref="AM1085" si="1473">AI1085+AJ1085+AK1085+AL1085</f>
        <v>520.04832713754638</v>
      </c>
      <c r="AN1085" s="14"/>
      <c r="AO1085" s="14"/>
      <c r="AP1085" s="22"/>
      <c r="AQ1085" s="22"/>
      <c r="AR1085" s="22"/>
    </row>
    <row r="1086" spans="2:44" s="24" customFormat="1" ht="75" customHeight="1">
      <c r="B1086" s="2">
        <v>693</v>
      </c>
      <c r="C1086" s="35" t="s">
        <v>6</v>
      </c>
      <c r="D1086" s="35" t="s">
        <v>1776</v>
      </c>
      <c r="E1086" s="2">
        <v>619</v>
      </c>
      <c r="F1086" s="109" t="s">
        <v>1777</v>
      </c>
      <c r="G1086" s="109" t="s">
        <v>7</v>
      </c>
      <c r="H1086" s="109" t="s">
        <v>1778</v>
      </c>
      <c r="I1086" s="40">
        <v>2022</v>
      </c>
      <c r="J1086" s="40">
        <v>20</v>
      </c>
      <c r="K1086" s="40">
        <v>20</v>
      </c>
      <c r="L1086" s="118">
        <f t="shared" ref="L1086" si="1474">J1086*K1086</f>
        <v>400</v>
      </c>
      <c r="M1086" s="113">
        <f t="shared" si="1411"/>
        <v>37.174721189591082</v>
      </c>
      <c r="N1086" s="40">
        <v>750</v>
      </c>
      <c r="O1086" s="40">
        <v>15708</v>
      </c>
      <c r="P1086" s="114">
        <f t="shared" ref="P1086" si="1475">M1086*AG1086</f>
        <v>611821.56133828999</v>
      </c>
      <c r="Q1086" s="115">
        <v>1</v>
      </c>
      <c r="R1086" s="114">
        <v>1</v>
      </c>
      <c r="S1086" s="114">
        <f t="shared" ref="S1086" si="1476">M1086*AG1086*Q1086*R1086</f>
        <v>611821.56133828999</v>
      </c>
      <c r="T1086" s="80">
        <v>0.85</v>
      </c>
      <c r="U1086" s="113">
        <f t="shared" ref="U1086" si="1477">S1086/1000*T1086</f>
        <v>520.04832713754638</v>
      </c>
      <c r="V1086" s="40">
        <v>0</v>
      </c>
      <c r="W1086" s="40">
        <v>0</v>
      </c>
      <c r="X1086" s="40">
        <v>0</v>
      </c>
      <c r="Y1086" s="197">
        <f t="shared" ref="Y1086" si="1478">U1086+V1086+W1086+X1086</f>
        <v>520.04832713754638</v>
      </c>
      <c r="Z1086" s="53"/>
      <c r="AA1086" s="38"/>
      <c r="AB1086" s="38"/>
      <c r="AC1086" s="38"/>
      <c r="AD1086" s="38"/>
      <c r="AE1086" s="175"/>
      <c r="AF1086" s="185"/>
      <c r="AG1086" s="14">
        <f t="shared" ref="AG1086" si="1479">SUM(N1086:O1086)</f>
        <v>16458</v>
      </c>
      <c r="AH1086" s="15">
        <f t="shared" ref="AH1086" si="1480">V1086+0</f>
        <v>0</v>
      </c>
      <c r="AI1086" s="15">
        <f t="shared" ref="AI1086" si="1481">U1086+0</f>
        <v>520.04832713754638</v>
      </c>
      <c r="AJ1086" s="14">
        <f t="shared" ref="AJ1086" si="1482">V1086+0</f>
        <v>0</v>
      </c>
      <c r="AK1086" s="14">
        <f t="shared" ref="AK1086" si="1483">V1086+0</f>
        <v>0</v>
      </c>
      <c r="AL1086" s="14">
        <f t="shared" ref="AL1086" si="1484">X1086+0</f>
        <v>0</v>
      </c>
      <c r="AM1086" s="15">
        <f t="shared" ref="AM1086" si="1485">AI1086+AJ1086+AK1086+AL1086</f>
        <v>520.04832713754638</v>
      </c>
      <c r="AN1086" s="14"/>
      <c r="AO1086" s="14"/>
      <c r="AP1086" s="22"/>
      <c r="AQ1086" s="22"/>
      <c r="AR1086" s="22"/>
    </row>
    <row r="1087" spans="2:44" s="24" customFormat="1" ht="75" customHeight="1">
      <c r="B1087" s="2">
        <v>694</v>
      </c>
      <c r="C1087" s="35" t="s">
        <v>6</v>
      </c>
      <c r="D1087" s="35" t="s">
        <v>1799</v>
      </c>
      <c r="E1087" s="2">
        <v>620</v>
      </c>
      <c r="F1087" s="109" t="s">
        <v>1472</v>
      </c>
      <c r="G1087" s="109" t="s">
        <v>1800</v>
      </c>
      <c r="H1087" s="109" t="s">
        <v>1631</v>
      </c>
      <c r="I1087" s="40">
        <v>2025</v>
      </c>
      <c r="J1087" s="40">
        <v>24</v>
      </c>
      <c r="K1087" s="40">
        <v>28</v>
      </c>
      <c r="L1087" s="118">
        <f t="shared" ref="L1087:L1088" si="1486">J1087*K1087</f>
        <v>672</v>
      </c>
      <c r="M1087" s="113">
        <f t="shared" ref="M1087:M1088" si="1487">L1087/10.76</f>
        <v>62.45353159851301</v>
      </c>
      <c r="N1087" s="40">
        <v>750</v>
      </c>
      <c r="O1087" s="40">
        <v>15708</v>
      </c>
      <c r="P1087" s="114">
        <f t="shared" ref="P1087:P1088" si="1488">M1087*AG1087</f>
        <v>1027860.2230483271</v>
      </c>
      <c r="Q1087" s="115">
        <v>1</v>
      </c>
      <c r="R1087" s="114">
        <v>1</v>
      </c>
      <c r="S1087" s="114">
        <f t="shared" ref="S1087:S1088" si="1489">M1087*AG1087*Q1087*R1087</f>
        <v>1027860.2230483271</v>
      </c>
      <c r="T1087" s="80">
        <v>0.85</v>
      </c>
      <c r="U1087" s="113">
        <f t="shared" ref="U1087:U1088" si="1490">S1087/1000*T1087</f>
        <v>873.68118959107801</v>
      </c>
      <c r="V1087" s="40">
        <v>0</v>
      </c>
      <c r="W1087" s="40">
        <v>0</v>
      </c>
      <c r="X1087" s="40">
        <v>0</v>
      </c>
      <c r="Y1087" s="197">
        <f t="shared" ref="Y1087:Y1088" si="1491">U1087+V1087+W1087+X1087</f>
        <v>873.68118959107801</v>
      </c>
      <c r="Z1087" s="53"/>
      <c r="AA1087" s="38"/>
      <c r="AB1087" s="38"/>
      <c r="AC1087" s="38"/>
      <c r="AD1087" s="38"/>
      <c r="AE1087" s="175"/>
      <c r="AF1087" s="185"/>
      <c r="AG1087" s="14">
        <f t="shared" ref="AG1087:AG1088" si="1492">SUM(N1087:O1087)</f>
        <v>16458</v>
      </c>
      <c r="AH1087" s="15">
        <f t="shared" ref="AH1087:AH1088" si="1493">V1087+0</f>
        <v>0</v>
      </c>
      <c r="AI1087" s="15">
        <f t="shared" ref="AI1087:AI1088" si="1494">U1087+0</f>
        <v>873.68118959107801</v>
      </c>
      <c r="AJ1087" s="14">
        <f t="shared" ref="AJ1087:AJ1088" si="1495">V1087+0</f>
        <v>0</v>
      </c>
      <c r="AK1087" s="14">
        <f t="shared" ref="AK1087:AK1088" si="1496">V1087+0</f>
        <v>0</v>
      </c>
      <c r="AL1087" s="14">
        <f t="shared" ref="AL1087:AL1088" si="1497">X1087+0</f>
        <v>0</v>
      </c>
      <c r="AM1087" s="15">
        <f t="shared" ref="AM1087:AM1088" si="1498">AI1087+AJ1087+AK1087+AL1087</f>
        <v>873.68118959107801</v>
      </c>
      <c r="AN1087" s="14"/>
      <c r="AO1087" s="14"/>
      <c r="AP1087" s="22"/>
      <c r="AQ1087" s="22"/>
      <c r="AR1087" s="22"/>
    </row>
    <row r="1088" spans="2:44" s="24" customFormat="1" ht="75" customHeight="1">
      <c r="B1088" s="2">
        <v>695</v>
      </c>
      <c r="C1088" s="35" t="s">
        <v>6</v>
      </c>
      <c r="D1088" s="35" t="s">
        <v>1748</v>
      </c>
      <c r="E1088" s="2">
        <v>621</v>
      </c>
      <c r="F1088" s="109" t="s">
        <v>1472</v>
      </c>
      <c r="G1088" s="109" t="s">
        <v>1804</v>
      </c>
      <c r="H1088" s="109" t="s">
        <v>1801</v>
      </c>
      <c r="I1088" s="40">
        <v>2025</v>
      </c>
      <c r="J1088" s="40">
        <v>11</v>
      </c>
      <c r="K1088" s="40">
        <v>36</v>
      </c>
      <c r="L1088" s="118">
        <f t="shared" si="1486"/>
        <v>396</v>
      </c>
      <c r="M1088" s="113">
        <f t="shared" si="1487"/>
        <v>36.802973977695167</v>
      </c>
      <c r="N1088" s="40">
        <v>750</v>
      </c>
      <c r="O1088" s="40">
        <v>15708</v>
      </c>
      <c r="P1088" s="114">
        <f t="shared" si="1488"/>
        <v>605703.34572490701</v>
      </c>
      <c r="Q1088" s="115">
        <v>1</v>
      </c>
      <c r="R1088" s="114">
        <v>1</v>
      </c>
      <c r="S1088" s="114">
        <f t="shared" si="1489"/>
        <v>605703.34572490701</v>
      </c>
      <c r="T1088" s="80">
        <v>0.85</v>
      </c>
      <c r="U1088" s="113">
        <f t="shared" si="1490"/>
        <v>514.84784386617093</v>
      </c>
      <c r="V1088" s="40">
        <v>0</v>
      </c>
      <c r="W1088" s="40">
        <v>0</v>
      </c>
      <c r="X1088" s="40">
        <v>0</v>
      </c>
      <c r="Y1088" s="197">
        <f t="shared" si="1491"/>
        <v>514.84784386617093</v>
      </c>
      <c r="Z1088" s="53"/>
      <c r="AA1088" s="38"/>
      <c r="AB1088" s="38"/>
      <c r="AC1088" s="38"/>
      <c r="AD1088" s="38"/>
      <c r="AE1088" s="175"/>
      <c r="AF1088" s="185"/>
      <c r="AG1088" s="14">
        <f t="shared" si="1492"/>
        <v>16458</v>
      </c>
      <c r="AH1088" s="15">
        <f t="shared" si="1493"/>
        <v>0</v>
      </c>
      <c r="AI1088" s="15">
        <f t="shared" si="1494"/>
        <v>514.84784386617093</v>
      </c>
      <c r="AJ1088" s="14">
        <f t="shared" si="1495"/>
        <v>0</v>
      </c>
      <c r="AK1088" s="14">
        <f t="shared" si="1496"/>
        <v>0</v>
      </c>
      <c r="AL1088" s="14">
        <f t="shared" si="1497"/>
        <v>0</v>
      </c>
      <c r="AM1088" s="15">
        <f t="shared" si="1498"/>
        <v>514.84784386617093</v>
      </c>
      <c r="AN1088" s="14"/>
      <c r="AO1088" s="14"/>
      <c r="AP1088" s="22"/>
      <c r="AQ1088" s="22"/>
      <c r="AR1088" s="22"/>
    </row>
    <row r="1089" spans="1:44" s="24" customFormat="1" ht="75" customHeight="1">
      <c r="B1089" s="2">
        <v>696</v>
      </c>
      <c r="C1089" s="35" t="s">
        <v>6</v>
      </c>
      <c r="D1089" s="35" t="s">
        <v>115</v>
      </c>
      <c r="E1089" s="225">
        <v>622</v>
      </c>
      <c r="F1089" s="226" t="s">
        <v>169</v>
      </c>
      <c r="G1089" s="222" t="s">
        <v>1890</v>
      </c>
      <c r="H1089" s="226" t="s">
        <v>1639</v>
      </c>
      <c r="I1089" s="40">
        <v>2025</v>
      </c>
      <c r="J1089" s="40">
        <v>20</v>
      </c>
      <c r="K1089" s="40">
        <v>20</v>
      </c>
      <c r="L1089" s="118">
        <f t="shared" ref="L1089" si="1499">J1089*K1089</f>
        <v>400</v>
      </c>
      <c r="M1089" s="113">
        <f t="shared" ref="M1089" si="1500">L1089/10.76</f>
        <v>37.174721189591082</v>
      </c>
      <c r="N1089" s="40">
        <v>750</v>
      </c>
      <c r="O1089" s="40">
        <v>15708</v>
      </c>
      <c r="P1089" s="114">
        <f t="shared" ref="P1089" si="1501">M1089*AG1089</f>
        <v>611821.56133828999</v>
      </c>
      <c r="Q1089" s="115">
        <v>1</v>
      </c>
      <c r="R1089" s="114">
        <v>1</v>
      </c>
      <c r="S1089" s="114">
        <f t="shared" ref="S1089" si="1502">M1089*AG1089*Q1089*R1089</f>
        <v>611821.56133828999</v>
      </c>
      <c r="T1089" s="80">
        <v>0.85</v>
      </c>
      <c r="U1089" s="113">
        <f t="shared" ref="U1089" si="1503">S1089/1000*T1089</f>
        <v>520.04832713754638</v>
      </c>
      <c r="V1089" s="40">
        <v>0</v>
      </c>
      <c r="W1089" s="40">
        <v>0</v>
      </c>
      <c r="X1089" s="40">
        <v>0</v>
      </c>
      <c r="Y1089" s="197">
        <f t="shared" ref="Y1089" si="1504">U1089+V1089+W1089+X1089</f>
        <v>520.04832713754638</v>
      </c>
      <c r="Z1089" s="53"/>
      <c r="AA1089" s="38"/>
      <c r="AB1089" s="38"/>
      <c r="AC1089" s="38"/>
      <c r="AD1089" s="38"/>
      <c r="AE1089" s="175"/>
      <c r="AF1089" s="185"/>
      <c r="AG1089" s="14">
        <f t="shared" ref="AG1089" si="1505">SUM(N1089:O1089)</f>
        <v>16458</v>
      </c>
      <c r="AH1089" s="15">
        <f t="shared" ref="AH1089" si="1506">V1089+0</f>
        <v>0</v>
      </c>
      <c r="AI1089" s="15">
        <f t="shared" ref="AI1089" si="1507">U1089+0</f>
        <v>520.04832713754638</v>
      </c>
      <c r="AJ1089" s="14">
        <f t="shared" ref="AJ1089" si="1508">V1089+0</f>
        <v>0</v>
      </c>
      <c r="AK1089" s="14">
        <f t="shared" ref="AK1089" si="1509">V1089+0</f>
        <v>0</v>
      </c>
      <c r="AL1089" s="14">
        <f t="shared" ref="AL1089" si="1510">X1089+0</f>
        <v>0</v>
      </c>
      <c r="AM1089" s="15">
        <f t="shared" ref="AM1089" si="1511">AI1089+AJ1089+AK1089+AL1089</f>
        <v>520.04832713754638</v>
      </c>
      <c r="AN1089" s="14"/>
      <c r="AO1089" s="14"/>
      <c r="AP1089" s="22"/>
      <c r="AQ1089" s="22"/>
      <c r="AR1089" s="22"/>
    </row>
    <row r="1090" spans="1:44" s="24" customFormat="1" ht="75" customHeight="1">
      <c r="B1090" s="2">
        <v>697</v>
      </c>
      <c r="C1090" s="35" t="s">
        <v>6</v>
      </c>
      <c r="D1090" s="35" t="s">
        <v>119</v>
      </c>
      <c r="E1090" s="2">
        <v>623</v>
      </c>
      <c r="F1090" s="109" t="s">
        <v>1472</v>
      </c>
      <c r="G1090" s="109" t="s">
        <v>1860</v>
      </c>
      <c r="H1090" s="109" t="s">
        <v>1631</v>
      </c>
      <c r="I1090" s="40">
        <v>2025</v>
      </c>
      <c r="J1090" s="40">
        <v>18</v>
      </c>
      <c r="K1090" s="40">
        <v>20</v>
      </c>
      <c r="L1090" s="118">
        <f t="shared" ref="L1090" si="1512">J1090*K1090</f>
        <v>360</v>
      </c>
      <c r="M1090" s="113">
        <f t="shared" ref="M1090" si="1513">L1090/10.76</f>
        <v>33.457249070631974</v>
      </c>
      <c r="N1090" s="40">
        <v>750</v>
      </c>
      <c r="O1090" s="40">
        <v>15708</v>
      </c>
      <c r="P1090" s="114">
        <f t="shared" ref="P1090" si="1514">M1090*AG1090</f>
        <v>550639.40520446107</v>
      </c>
      <c r="Q1090" s="115">
        <v>1</v>
      </c>
      <c r="R1090" s="114">
        <v>1</v>
      </c>
      <c r="S1090" s="114">
        <f t="shared" ref="S1090" si="1515">M1090*AG1090*Q1090*R1090</f>
        <v>550639.40520446107</v>
      </c>
      <c r="T1090" s="80">
        <v>0.85</v>
      </c>
      <c r="U1090" s="113">
        <f t="shared" ref="U1090" si="1516">S1090/1000*T1090</f>
        <v>468.04349442379197</v>
      </c>
      <c r="V1090" s="40">
        <v>0</v>
      </c>
      <c r="W1090" s="40">
        <v>0</v>
      </c>
      <c r="X1090" s="40">
        <v>0</v>
      </c>
      <c r="Y1090" s="197">
        <f t="shared" ref="Y1090" si="1517">U1090+V1090+W1090+X1090</f>
        <v>468.04349442379197</v>
      </c>
      <c r="Z1090" s="53"/>
      <c r="AA1090" s="38"/>
      <c r="AB1090" s="38"/>
      <c r="AC1090" s="38"/>
      <c r="AD1090" s="38"/>
      <c r="AE1090" s="175"/>
      <c r="AF1090" s="185"/>
      <c r="AG1090" s="14">
        <f t="shared" ref="AG1090" si="1518">SUM(N1090:O1090)</f>
        <v>16458</v>
      </c>
      <c r="AH1090" s="15">
        <f t="shared" ref="AH1090" si="1519">V1090+0</f>
        <v>0</v>
      </c>
      <c r="AI1090" s="15">
        <f t="shared" ref="AI1090" si="1520">U1090+0</f>
        <v>468.04349442379197</v>
      </c>
      <c r="AJ1090" s="14">
        <f t="shared" ref="AJ1090" si="1521">V1090+0</f>
        <v>0</v>
      </c>
      <c r="AK1090" s="14">
        <f t="shared" ref="AK1090" si="1522">V1090+0</f>
        <v>0</v>
      </c>
      <c r="AL1090" s="14">
        <f t="shared" ref="AL1090" si="1523">X1090+0</f>
        <v>0</v>
      </c>
      <c r="AM1090" s="15">
        <f t="shared" ref="AM1090" si="1524">AI1090+AJ1090+AK1090+AL1090</f>
        <v>468.04349442379197</v>
      </c>
      <c r="AN1090" s="14"/>
      <c r="AO1090" s="14"/>
      <c r="AP1090" s="22"/>
      <c r="AQ1090" s="22"/>
      <c r="AR1090" s="22"/>
    </row>
    <row r="1091" spans="1:44" s="24" customFormat="1" ht="75" customHeight="1">
      <c r="B1091" s="2">
        <v>697</v>
      </c>
      <c r="C1091" s="35" t="s">
        <v>6</v>
      </c>
      <c r="D1091" s="35" t="s">
        <v>1869</v>
      </c>
      <c r="E1091" s="2">
        <v>624</v>
      </c>
      <c r="F1091" s="109" t="s">
        <v>1472</v>
      </c>
      <c r="G1091" s="109" t="s">
        <v>1870</v>
      </c>
      <c r="H1091" s="109" t="s">
        <v>1871</v>
      </c>
      <c r="I1091" s="40">
        <v>2025</v>
      </c>
      <c r="J1091" s="40">
        <v>18</v>
      </c>
      <c r="K1091" s="40">
        <v>21</v>
      </c>
      <c r="L1091" s="118">
        <f t="shared" ref="L1091:L1092" si="1525">J1091*K1091</f>
        <v>378</v>
      </c>
      <c r="M1091" s="113">
        <f t="shared" ref="M1091:M1092" si="1526">L1091/10.76</f>
        <v>35.130111524163567</v>
      </c>
      <c r="N1091" s="40">
        <v>750</v>
      </c>
      <c r="O1091" s="40">
        <v>15708</v>
      </c>
      <c r="P1091" s="114">
        <f t="shared" ref="P1091:P1092" si="1527">M1091*AG1091</f>
        <v>578171.37546468398</v>
      </c>
      <c r="Q1091" s="115">
        <v>1</v>
      </c>
      <c r="R1091" s="114">
        <v>1</v>
      </c>
      <c r="S1091" s="114">
        <f t="shared" ref="S1091:S1092" si="1528">M1091*AG1091*Q1091*R1091</f>
        <v>578171.37546468398</v>
      </c>
      <c r="T1091" s="80">
        <v>0.85</v>
      </c>
      <c r="U1091" s="113">
        <f t="shared" ref="U1091:U1092" si="1529">S1091/1000*T1091</f>
        <v>491.44566914498131</v>
      </c>
      <c r="V1091" s="40">
        <v>0</v>
      </c>
      <c r="W1091" s="40">
        <v>0</v>
      </c>
      <c r="X1091" s="40">
        <v>0</v>
      </c>
      <c r="Y1091" s="197">
        <f t="shared" ref="Y1091" si="1530">U1091+V1091+W1091+X1091</f>
        <v>491.44566914498131</v>
      </c>
      <c r="Z1091" s="53"/>
      <c r="AA1091" s="38"/>
      <c r="AB1091" s="38"/>
      <c r="AC1091" s="38"/>
      <c r="AD1091" s="38"/>
      <c r="AE1091" s="175"/>
      <c r="AF1091" s="185"/>
      <c r="AG1091" s="14">
        <f t="shared" ref="AG1091" si="1531">SUM(N1091:O1091)</f>
        <v>16458</v>
      </c>
      <c r="AH1091" s="15">
        <f t="shared" ref="AH1091" si="1532">V1091+0</f>
        <v>0</v>
      </c>
      <c r="AI1091" s="15">
        <f t="shared" ref="AI1091:AI1092" si="1533">U1091+0</f>
        <v>491.44566914498131</v>
      </c>
      <c r="AJ1091" s="14">
        <f t="shared" ref="AJ1091:AJ1092" si="1534">V1091+0</f>
        <v>0</v>
      </c>
      <c r="AK1091" s="14">
        <f t="shared" ref="AK1091" si="1535">V1091+0</f>
        <v>0</v>
      </c>
      <c r="AL1091" s="14">
        <f t="shared" ref="AL1091" si="1536">X1091+0</f>
        <v>0</v>
      </c>
      <c r="AM1091" s="15">
        <f t="shared" ref="AM1091:AM1092" si="1537">AI1091+AJ1091+AK1091+AL1091</f>
        <v>491.44566914498131</v>
      </c>
      <c r="AN1091" s="14"/>
      <c r="AO1091" s="14"/>
      <c r="AP1091" s="22"/>
      <c r="AQ1091" s="22"/>
      <c r="AR1091" s="22"/>
    </row>
    <row r="1092" spans="1:44" ht="75" customHeight="1">
      <c r="B1092" s="210">
        <v>698</v>
      </c>
      <c r="C1092" s="213" t="s">
        <v>1748</v>
      </c>
      <c r="D1092" s="211"/>
      <c r="E1092" s="210">
        <v>625</v>
      </c>
      <c r="F1092" s="212" t="s">
        <v>169</v>
      </c>
      <c r="G1092" s="212" t="s">
        <v>1888</v>
      </c>
      <c r="H1092" s="217" t="s">
        <v>1639</v>
      </c>
      <c r="I1092" s="210">
        <v>2025</v>
      </c>
      <c r="J1092" s="37">
        <v>20</v>
      </c>
      <c r="K1092" s="37">
        <v>20</v>
      </c>
      <c r="L1092" s="38">
        <f t="shared" si="1525"/>
        <v>400</v>
      </c>
      <c r="M1092" s="39">
        <f t="shared" si="1526"/>
        <v>37.174721189591082</v>
      </c>
      <c r="N1092" s="38">
        <v>750</v>
      </c>
      <c r="O1092" s="210">
        <v>15708</v>
      </c>
      <c r="P1092" s="39">
        <f t="shared" si="1527"/>
        <v>611821.56133828999</v>
      </c>
      <c r="Q1092" s="41">
        <v>1</v>
      </c>
      <c r="R1092" s="39">
        <v>1</v>
      </c>
      <c r="S1092" s="39">
        <f t="shared" si="1528"/>
        <v>611821.56133828999</v>
      </c>
      <c r="T1092" s="129">
        <v>0.85</v>
      </c>
      <c r="U1092" s="39">
        <f t="shared" si="1529"/>
        <v>520.04832713754638</v>
      </c>
      <c r="V1092" s="210">
        <v>0</v>
      </c>
      <c r="W1092" s="210">
        <v>0</v>
      </c>
      <c r="X1092" s="210">
        <v>0</v>
      </c>
      <c r="Y1092" s="196">
        <f>U1092+V1092+W1092+X1092</f>
        <v>520.04832713754638</v>
      </c>
      <c r="Z1092" s="38"/>
      <c r="AA1092" s="38"/>
      <c r="AB1092" s="38"/>
      <c r="AC1092" s="38"/>
      <c r="AD1092" s="38"/>
      <c r="AE1092" s="214"/>
      <c r="AF1092" s="185"/>
      <c r="AG1092" s="14">
        <f t="shared" ref="AG1092" si="1538">SUM(N1092:O1092)</f>
        <v>16458</v>
      </c>
      <c r="AH1092" s="15">
        <f>V1092+0</f>
        <v>0</v>
      </c>
      <c r="AI1092" s="15">
        <f t="shared" si="1533"/>
        <v>520.04832713754638</v>
      </c>
      <c r="AJ1092" s="14">
        <f t="shared" si="1534"/>
        <v>0</v>
      </c>
      <c r="AK1092" s="14">
        <f>V1092+0</f>
        <v>0</v>
      </c>
      <c r="AL1092" s="14">
        <f>X1092+0</f>
        <v>0</v>
      </c>
      <c r="AM1092" s="15">
        <f t="shared" si="1537"/>
        <v>520.04832713754638</v>
      </c>
      <c r="AN1092" s="14"/>
      <c r="AO1092" s="14"/>
      <c r="AP1092" s="14"/>
      <c r="AQ1092" s="14"/>
      <c r="AR1092" s="14"/>
    </row>
    <row r="1093" spans="1:44" ht="75" customHeight="1">
      <c r="B1093" s="215">
        <v>699</v>
      </c>
      <c r="C1093" s="218" t="s">
        <v>1748</v>
      </c>
      <c r="D1093" s="216"/>
      <c r="E1093" s="215">
        <v>626</v>
      </c>
      <c r="F1093" s="217" t="s">
        <v>169</v>
      </c>
      <c r="G1093" s="217" t="s">
        <v>1889</v>
      </c>
      <c r="H1093" s="217" t="s">
        <v>1639</v>
      </c>
      <c r="I1093" s="215">
        <v>2025</v>
      </c>
      <c r="J1093" s="37">
        <v>20</v>
      </c>
      <c r="K1093" s="37">
        <v>20</v>
      </c>
      <c r="L1093" s="38">
        <f t="shared" ref="L1093:L1097" si="1539">J1093*K1093</f>
        <v>400</v>
      </c>
      <c r="M1093" s="39">
        <f t="shared" ref="M1093:M1097" si="1540">L1093/10.76</f>
        <v>37.174721189591082</v>
      </c>
      <c r="N1093" s="38">
        <v>750</v>
      </c>
      <c r="O1093" s="215">
        <v>15708</v>
      </c>
      <c r="P1093" s="39">
        <f t="shared" ref="P1093:P1097" si="1541">M1093*AG1093</f>
        <v>611821.56133828999</v>
      </c>
      <c r="Q1093" s="41">
        <v>1</v>
      </c>
      <c r="R1093" s="39">
        <v>1</v>
      </c>
      <c r="S1093" s="39">
        <f t="shared" ref="S1093:S1097" si="1542">M1093*AG1093*Q1093*R1093</f>
        <v>611821.56133828999</v>
      </c>
      <c r="T1093" s="129">
        <v>0.85</v>
      </c>
      <c r="U1093" s="39">
        <f t="shared" ref="U1093:U1097" si="1543">S1093/1000*T1093</f>
        <v>520.04832713754638</v>
      </c>
      <c r="V1093" s="215">
        <v>0</v>
      </c>
      <c r="W1093" s="215">
        <v>0</v>
      </c>
      <c r="X1093" s="215">
        <v>0</v>
      </c>
      <c r="Y1093" s="196">
        <f>U1093+V1093+W1093+X1093</f>
        <v>520.04832713754638</v>
      </c>
      <c r="Z1093" s="38"/>
      <c r="AA1093" s="38"/>
      <c r="AB1093" s="38"/>
      <c r="AC1093" s="38"/>
      <c r="AD1093" s="38"/>
      <c r="AE1093" s="219"/>
      <c r="AF1093" s="185"/>
      <c r="AG1093" s="14">
        <f t="shared" ref="AG1093" si="1544">SUM(N1093:O1093)</f>
        <v>16458</v>
      </c>
      <c r="AH1093" s="15">
        <f>V1093+0</f>
        <v>0</v>
      </c>
      <c r="AI1093" s="15">
        <f t="shared" ref="AI1093:AI1097" si="1545">U1093+0</f>
        <v>520.04832713754638</v>
      </c>
      <c r="AJ1093" s="14">
        <f t="shared" ref="AJ1093:AJ1097" si="1546">V1093+0</f>
        <v>0</v>
      </c>
      <c r="AK1093" s="14">
        <f>V1093+0</f>
        <v>0</v>
      </c>
      <c r="AL1093" s="14">
        <f>X1093+0</f>
        <v>0</v>
      </c>
      <c r="AM1093" s="15">
        <f t="shared" ref="AM1093:AM1097" si="1547">AI1093+AJ1093+AK1093+AL1093</f>
        <v>520.04832713754638</v>
      </c>
      <c r="AN1093" s="14"/>
      <c r="AO1093" s="14"/>
      <c r="AP1093" s="14"/>
      <c r="AQ1093" s="14"/>
      <c r="AR1093" s="14"/>
    </row>
    <row r="1094" spans="1:44" ht="75" customHeight="1">
      <c r="B1094" s="220">
        <v>700</v>
      </c>
      <c r="C1094" s="223" t="s">
        <v>1901</v>
      </c>
      <c r="D1094" s="221"/>
      <c r="E1094" s="220">
        <v>627</v>
      </c>
      <c r="F1094" s="226" t="s">
        <v>169</v>
      </c>
      <c r="G1094" s="226" t="s">
        <v>1902</v>
      </c>
      <c r="H1094" s="226" t="s">
        <v>1639</v>
      </c>
      <c r="I1094" s="220">
        <v>2025</v>
      </c>
      <c r="J1094" s="37">
        <v>20</v>
      </c>
      <c r="K1094" s="37">
        <v>20</v>
      </c>
      <c r="L1094" s="38">
        <f t="shared" si="1539"/>
        <v>400</v>
      </c>
      <c r="M1094" s="39">
        <f t="shared" si="1540"/>
        <v>37.174721189591082</v>
      </c>
      <c r="N1094" s="38">
        <v>750</v>
      </c>
      <c r="O1094" s="220">
        <v>15708</v>
      </c>
      <c r="P1094" s="39">
        <f t="shared" si="1541"/>
        <v>611821.56133828999</v>
      </c>
      <c r="Q1094" s="41">
        <v>1</v>
      </c>
      <c r="R1094" s="39">
        <v>1</v>
      </c>
      <c r="S1094" s="39">
        <f t="shared" si="1542"/>
        <v>611821.56133828999</v>
      </c>
      <c r="T1094" s="129">
        <v>0.85</v>
      </c>
      <c r="U1094" s="39">
        <f t="shared" si="1543"/>
        <v>520.04832713754638</v>
      </c>
      <c r="V1094" s="220">
        <v>0</v>
      </c>
      <c r="W1094" s="220">
        <v>0</v>
      </c>
      <c r="X1094" s="220">
        <v>0</v>
      </c>
      <c r="Y1094" s="196">
        <f t="shared" ref="Y1094:Y1095" si="1548">U1094+V1094+W1094+X1094</f>
        <v>520.04832713754638</v>
      </c>
      <c r="Z1094" s="38"/>
      <c r="AA1094" s="38"/>
      <c r="AB1094" s="38"/>
      <c r="AC1094" s="38"/>
      <c r="AD1094" s="38"/>
      <c r="AE1094" s="224"/>
      <c r="AF1094" s="182"/>
      <c r="AG1094" s="10">
        <f t="shared" ref="AG1094:AG1095" si="1549">SUM(N1094:O1094)</f>
        <v>16458</v>
      </c>
      <c r="AH1094" s="16">
        <f t="shared" ref="AH1094:AH1095" si="1550">V1094+0</f>
        <v>0</v>
      </c>
      <c r="AI1094" s="16">
        <f t="shared" si="1545"/>
        <v>520.04832713754638</v>
      </c>
      <c r="AJ1094" s="10">
        <f t="shared" si="1546"/>
        <v>0</v>
      </c>
      <c r="AK1094" s="10">
        <f t="shared" ref="AK1094:AK1095" si="1551">V1094+0</f>
        <v>0</v>
      </c>
      <c r="AL1094" s="10">
        <f t="shared" ref="AL1094:AL1095" si="1552">X1094+0</f>
        <v>0</v>
      </c>
      <c r="AM1094" s="16">
        <f t="shared" si="1547"/>
        <v>520.04832713754638</v>
      </c>
    </row>
    <row r="1095" spans="1:44" s="24" customFormat="1" ht="75" customHeight="1">
      <c r="B1095" s="230">
        <v>701</v>
      </c>
      <c r="C1095" s="231" t="s">
        <v>6</v>
      </c>
      <c r="D1095" s="231" t="s">
        <v>1614</v>
      </c>
      <c r="E1095" s="230">
        <v>628</v>
      </c>
      <c r="F1095" s="232" t="s">
        <v>1472</v>
      </c>
      <c r="G1095" s="232" t="s">
        <v>1921</v>
      </c>
      <c r="H1095" s="232" t="s">
        <v>1919</v>
      </c>
      <c r="I1095" s="40">
        <v>2025</v>
      </c>
      <c r="J1095" s="40">
        <v>24</v>
      </c>
      <c r="K1095" s="40">
        <v>20</v>
      </c>
      <c r="L1095" s="118">
        <f t="shared" si="1539"/>
        <v>480</v>
      </c>
      <c r="M1095" s="113">
        <f t="shared" si="1540"/>
        <v>44.609665427509292</v>
      </c>
      <c r="N1095" s="40">
        <v>750</v>
      </c>
      <c r="O1095" s="40">
        <v>15708</v>
      </c>
      <c r="P1095" s="114">
        <f t="shared" si="1541"/>
        <v>734185.87360594794</v>
      </c>
      <c r="Q1095" s="115">
        <v>1</v>
      </c>
      <c r="R1095" s="114">
        <v>1</v>
      </c>
      <c r="S1095" s="114">
        <f t="shared" si="1542"/>
        <v>734185.87360594794</v>
      </c>
      <c r="T1095" s="80">
        <v>0.85</v>
      </c>
      <c r="U1095" s="113">
        <f t="shared" si="1543"/>
        <v>624.05799256505566</v>
      </c>
      <c r="V1095" s="40">
        <v>0</v>
      </c>
      <c r="W1095" s="40">
        <v>0</v>
      </c>
      <c r="X1095" s="40">
        <v>0</v>
      </c>
      <c r="Y1095" s="197">
        <f t="shared" si="1548"/>
        <v>624.05799256505566</v>
      </c>
      <c r="Z1095" s="228"/>
      <c r="AA1095" s="38"/>
      <c r="AB1095" s="38"/>
      <c r="AC1095" s="38"/>
      <c r="AD1095" s="38"/>
      <c r="AE1095" s="229"/>
      <c r="AF1095" s="185"/>
      <c r="AG1095" s="14">
        <f t="shared" si="1549"/>
        <v>16458</v>
      </c>
      <c r="AH1095" s="15">
        <f t="shared" si="1550"/>
        <v>0</v>
      </c>
      <c r="AI1095" s="15">
        <f t="shared" si="1545"/>
        <v>624.05799256505566</v>
      </c>
      <c r="AJ1095" s="14">
        <f t="shared" si="1546"/>
        <v>0</v>
      </c>
      <c r="AK1095" s="14">
        <f t="shared" si="1551"/>
        <v>0</v>
      </c>
      <c r="AL1095" s="14">
        <f t="shared" si="1552"/>
        <v>0</v>
      </c>
      <c r="AM1095" s="15">
        <f t="shared" si="1547"/>
        <v>624.05799256505566</v>
      </c>
      <c r="AN1095" s="14"/>
      <c r="AO1095" s="14"/>
      <c r="AP1095" s="22"/>
      <c r="AQ1095" s="22"/>
      <c r="AR1095" s="22"/>
    </row>
    <row r="1096" spans="1:44" ht="75" customHeight="1">
      <c r="B1096" s="233">
        <v>702</v>
      </c>
      <c r="C1096" s="235" t="s">
        <v>6</v>
      </c>
      <c r="D1096" s="234"/>
      <c r="E1096" s="233">
        <v>629</v>
      </c>
      <c r="F1096" s="237" t="s">
        <v>9</v>
      </c>
      <c r="G1096" s="234" t="s">
        <v>1928</v>
      </c>
      <c r="H1096" s="234" t="s">
        <v>1927</v>
      </c>
      <c r="I1096" s="40">
        <v>2025</v>
      </c>
      <c r="J1096" s="40">
        <v>15</v>
      </c>
      <c r="K1096" s="40">
        <v>49</v>
      </c>
      <c r="L1096" s="93">
        <f t="shared" ref="L1096" si="1553">J1096*K1096</f>
        <v>735</v>
      </c>
      <c r="M1096" s="113">
        <f t="shared" ref="M1096" si="1554">L1096/10.76</f>
        <v>68.308550185873614</v>
      </c>
      <c r="N1096" s="38">
        <v>750</v>
      </c>
      <c r="O1096" s="233">
        <v>15708</v>
      </c>
      <c r="P1096" s="114">
        <f t="shared" ref="P1096" si="1555">M1096*AG1096</f>
        <v>1124222.1189591079</v>
      </c>
      <c r="Q1096" s="115">
        <v>1</v>
      </c>
      <c r="R1096" s="114">
        <v>1</v>
      </c>
      <c r="S1096" s="114">
        <f t="shared" ref="S1096" si="1556">M1096*AG1096*Q1096*R1096</f>
        <v>1124222.1189591079</v>
      </c>
      <c r="T1096" s="129">
        <v>0</v>
      </c>
      <c r="U1096" s="113">
        <f t="shared" ref="U1096" si="1557">S1096/1000*T1096</f>
        <v>0</v>
      </c>
      <c r="V1096" s="40">
        <v>0</v>
      </c>
      <c r="W1096" s="40">
        <v>0</v>
      </c>
      <c r="X1096" s="40">
        <v>0</v>
      </c>
      <c r="Y1096" s="197">
        <f>U1096+V1096+W1096+X1096</f>
        <v>0</v>
      </c>
      <c r="Z1096" s="38"/>
      <c r="AA1096" s="38"/>
      <c r="AB1096" s="38"/>
      <c r="AC1096" s="38"/>
      <c r="AD1096" s="38"/>
      <c r="AE1096" s="236"/>
      <c r="AF1096" s="185"/>
      <c r="AG1096" s="14">
        <f t="shared" ref="AG1096" si="1558">SUM(N1096:O1096)</f>
        <v>16458</v>
      </c>
      <c r="AH1096" s="15">
        <f>V1096+0</f>
        <v>0</v>
      </c>
      <c r="AI1096" s="15">
        <f t="shared" ref="AI1096" si="1559">U1096+0</f>
        <v>0</v>
      </c>
      <c r="AJ1096" s="14">
        <f t="shared" ref="AJ1096" si="1560">V1096+0</f>
        <v>0</v>
      </c>
      <c r="AK1096" s="14">
        <f>V1096+0</f>
        <v>0</v>
      </c>
      <c r="AL1096" s="14">
        <f>X1096+0</f>
        <v>0</v>
      </c>
      <c r="AM1096" s="15">
        <f t="shared" ref="AM1096" si="1561">AI1096+AJ1096+AK1096+AL1096</f>
        <v>0</v>
      </c>
      <c r="AN1096" s="14"/>
      <c r="AO1096" s="14"/>
      <c r="AP1096" s="11"/>
      <c r="AQ1096" s="11"/>
      <c r="AR1096" s="11"/>
    </row>
    <row r="1097" spans="1:44" ht="75" customHeight="1">
      <c r="B1097" s="233">
        <v>703</v>
      </c>
      <c r="C1097" s="235" t="s">
        <v>6</v>
      </c>
      <c r="D1097" s="234"/>
      <c r="E1097" s="233">
        <v>630</v>
      </c>
      <c r="F1097" s="237" t="s">
        <v>9</v>
      </c>
      <c r="G1097" s="234" t="s">
        <v>1926</v>
      </c>
      <c r="H1097" s="234" t="s">
        <v>1927</v>
      </c>
      <c r="I1097" s="40">
        <v>2025</v>
      </c>
      <c r="J1097" s="40">
        <v>15</v>
      </c>
      <c r="K1097" s="40">
        <v>49</v>
      </c>
      <c r="L1097" s="93">
        <f t="shared" si="1539"/>
        <v>735</v>
      </c>
      <c r="M1097" s="113">
        <f t="shared" si="1540"/>
        <v>68.308550185873614</v>
      </c>
      <c r="N1097" s="38">
        <v>750</v>
      </c>
      <c r="O1097" s="233">
        <v>15708</v>
      </c>
      <c r="P1097" s="114">
        <f t="shared" si="1541"/>
        <v>1124222.1189591079</v>
      </c>
      <c r="Q1097" s="115">
        <v>1</v>
      </c>
      <c r="R1097" s="114">
        <v>1</v>
      </c>
      <c r="S1097" s="114">
        <f t="shared" si="1542"/>
        <v>1124222.1189591079</v>
      </c>
      <c r="T1097" s="129">
        <v>0</v>
      </c>
      <c r="U1097" s="113">
        <f t="shared" si="1543"/>
        <v>0</v>
      </c>
      <c r="V1097" s="40">
        <v>0</v>
      </c>
      <c r="W1097" s="40">
        <v>0</v>
      </c>
      <c r="X1097" s="40">
        <v>0</v>
      </c>
      <c r="Y1097" s="197">
        <f>U1097+V1097+W1097+X1097</f>
        <v>0</v>
      </c>
      <c r="Z1097" s="38"/>
      <c r="AA1097" s="38"/>
      <c r="AB1097" s="38"/>
      <c r="AC1097" s="38"/>
      <c r="AD1097" s="38"/>
      <c r="AE1097" s="236"/>
      <c r="AF1097" s="185"/>
      <c r="AG1097" s="14">
        <f t="shared" ref="AG1097" si="1562">SUM(N1097:O1097)</f>
        <v>16458</v>
      </c>
      <c r="AH1097" s="15">
        <f>V1097+0</f>
        <v>0</v>
      </c>
      <c r="AI1097" s="15">
        <f t="shared" si="1545"/>
        <v>0</v>
      </c>
      <c r="AJ1097" s="14">
        <f t="shared" si="1546"/>
        <v>0</v>
      </c>
      <c r="AK1097" s="14">
        <f>V1097+0</f>
        <v>0</v>
      </c>
      <c r="AL1097" s="14">
        <f>X1097+0</f>
        <v>0</v>
      </c>
      <c r="AM1097" s="15">
        <f t="shared" si="1547"/>
        <v>0</v>
      </c>
      <c r="AN1097" s="14"/>
      <c r="AO1097" s="14"/>
      <c r="AP1097" s="11"/>
      <c r="AQ1097" s="11"/>
      <c r="AR1097" s="11"/>
    </row>
    <row r="1098" spans="1:44" s="3" customFormat="1" ht="75" customHeight="1">
      <c r="A1098" s="106"/>
      <c r="B1098" s="38"/>
      <c r="C1098" s="38"/>
      <c r="D1098" s="38"/>
      <c r="E1098" s="38"/>
      <c r="F1098" s="38"/>
      <c r="G1098" s="38"/>
      <c r="H1098" s="38"/>
      <c r="I1098" s="38"/>
      <c r="J1098" s="38"/>
      <c r="K1098" s="38"/>
      <c r="L1098" s="38"/>
      <c r="M1098" s="38"/>
      <c r="N1098" s="38"/>
      <c r="O1098" s="38"/>
      <c r="P1098" s="38"/>
      <c r="Q1098" s="38"/>
      <c r="R1098" s="38"/>
      <c r="S1098" s="38"/>
      <c r="T1098" s="95"/>
      <c r="U1098" s="56"/>
      <c r="V1098" s="57"/>
      <c r="W1098" s="57"/>
      <c r="X1098" s="57"/>
      <c r="Y1098" s="202"/>
      <c r="Z1098" s="38"/>
      <c r="AA1098" s="38"/>
      <c r="AB1098" s="38"/>
      <c r="AC1098" s="38"/>
      <c r="AD1098" s="38"/>
      <c r="AE1098" s="175"/>
      <c r="AF1098" s="193"/>
      <c r="AG1098" s="138"/>
      <c r="AH1098" s="54"/>
      <c r="AI1098" s="54"/>
      <c r="AJ1098" s="55"/>
      <c r="AK1098" s="54"/>
    </row>
    <row r="1099" spans="1:44" s="3" customFormat="1" ht="75" customHeight="1">
      <c r="A1099" s="106"/>
      <c r="B1099" s="38"/>
      <c r="C1099" s="38"/>
      <c r="D1099" s="38"/>
      <c r="E1099" s="38"/>
      <c r="F1099" s="38"/>
      <c r="G1099" s="38"/>
      <c r="H1099" s="38"/>
      <c r="I1099" s="38"/>
      <c r="J1099" s="38"/>
      <c r="K1099" s="38"/>
      <c r="L1099" s="38"/>
      <c r="M1099" s="38"/>
      <c r="N1099" s="38"/>
      <c r="O1099" s="38"/>
      <c r="P1099" s="38"/>
      <c r="Q1099" s="38"/>
      <c r="R1099" s="38"/>
      <c r="S1099" s="38"/>
      <c r="T1099" s="95"/>
      <c r="U1099" s="56"/>
      <c r="V1099" s="57"/>
      <c r="W1099" s="57"/>
      <c r="X1099" s="57"/>
      <c r="Y1099" s="202"/>
      <c r="Z1099" s="38"/>
      <c r="AA1099" s="38"/>
      <c r="AB1099" s="38"/>
      <c r="AC1099" s="38"/>
      <c r="AD1099" s="38"/>
      <c r="AE1099" s="175"/>
      <c r="AF1099" s="193"/>
      <c r="AG1099" s="138"/>
      <c r="AH1099" s="54"/>
      <c r="AI1099" s="54"/>
      <c r="AJ1099" s="55"/>
      <c r="AK1099" s="54"/>
    </row>
    <row r="1100" spans="1:44" s="3" customFormat="1" ht="75" customHeight="1">
      <c r="A1100" s="106"/>
      <c r="B1100" s="38"/>
      <c r="C1100" s="38"/>
      <c r="D1100" s="38"/>
      <c r="E1100" s="38"/>
      <c r="F1100" s="38"/>
      <c r="G1100" s="38"/>
      <c r="H1100" s="38"/>
      <c r="I1100" s="38"/>
      <c r="J1100" s="38"/>
      <c r="K1100" s="38"/>
      <c r="L1100" s="38"/>
      <c r="M1100" s="38"/>
      <c r="N1100" s="38"/>
      <c r="O1100" s="38"/>
      <c r="P1100" s="38"/>
      <c r="Q1100" s="38"/>
      <c r="R1100" s="38"/>
      <c r="S1100" s="38"/>
      <c r="T1100" s="95"/>
      <c r="U1100" s="56"/>
      <c r="V1100" s="57"/>
      <c r="W1100" s="57"/>
      <c r="X1100" s="57"/>
      <c r="Y1100" s="202"/>
      <c r="Z1100" s="38"/>
      <c r="AA1100" s="38"/>
      <c r="AB1100" s="38"/>
      <c r="AC1100" s="38"/>
      <c r="AD1100" s="38"/>
      <c r="AE1100" s="175"/>
      <c r="AF1100" s="193"/>
      <c r="AG1100" s="138"/>
      <c r="AH1100" s="54"/>
      <c r="AI1100" s="54"/>
      <c r="AJ1100" s="55"/>
      <c r="AK1100" s="54"/>
    </row>
    <row r="1101" spans="1:44" s="3" customFormat="1" ht="75" customHeight="1">
      <c r="A1101" s="106"/>
      <c r="B1101" s="38"/>
      <c r="C1101" s="38"/>
      <c r="D1101" s="38"/>
      <c r="E1101" s="38"/>
      <c r="F1101" s="38"/>
      <c r="G1101" s="38"/>
      <c r="H1101" s="38"/>
      <c r="I1101" s="38"/>
      <c r="J1101" s="38"/>
      <c r="K1101" s="38"/>
      <c r="L1101" s="38"/>
      <c r="M1101" s="38"/>
      <c r="N1101" s="38"/>
      <c r="O1101" s="38"/>
      <c r="P1101" s="38"/>
      <c r="Q1101" s="38"/>
      <c r="R1101" s="38"/>
      <c r="S1101" s="38"/>
      <c r="T1101" s="95"/>
      <c r="U1101" s="56"/>
      <c r="V1101" s="57"/>
      <c r="W1101" s="57"/>
      <c r="X1101" s="57"/>
      <c r="Y1101" s="202"/>
      <c r="Z1101" s="38"/>
      <c r="AA1101" s="38"/>
      <c r="AB1101" s="38"/>
      <c r="AC1101" s="38"/>
      <c r="AD1101" s="38"/>
      <c r="AE1101" s="175"/>
      <c r="AF1101" s="193"/>
      <c r="AG1101" s="138"/>
      <c r="AH1101" s="54"/>
      <c r="AI1101" s="54"/>
      <c r="AJ1101" s="55"/>
      <c r="AK1101" s="54"/>
    </row>
    <row r="1102" spans="1:44" s="3" customFormat="1" ht="75" customHeight="1">
      <c r="A1102" s="106"/>
      <c r="B1102" s="38"/>
      <c r="C1102" s="38"/>
      <c r="D1102" s="38"/>
      <c r="E1102" s="38"/>
      <c r="F1102" s="38"/>
      <c r="G1102" s="38"/>
      <c r="H1102" s="38"/>
      <c r="I1102" s="38"/>
      <c r="J1102" s="38"/>
      <c r="K1102" s="38"/>
      <c r="L1102" s="38"/>
      <c r="M1102" s="38"/>
      <c r="N1102" s="38"/>
      <c r="O1102" s="38"/>
      <c r="P1102" s="38"/>
      <c r="Q1102" s="38"/>
      <c r="R1102" s="38"/>
      <c r="S1102" s="38"/>
      <c r="T1102" s="95"/>
      <c r="U1102" s="56"/>
      <c r="V1102" s="57"/>
      <c r="W1102" s="57"/>
      <c r="X1102" s="57"/>
      <c r="Y1102" s="202"/>
      <c r="Z1102" s="38"/>
      <c r="AA1102" s="38"/>
      <c r="AB1102" s="38"/>
      <c r="AC1102" s="38"/>
      <c r="AD1102" s="38"/>
      <c r="AE1102" s="175"/>
      <c r="AF1102" s="193"/>
      <c r="AG1102" s="138"/>
      <c r="AH1102" s="54"/>
      <c r="AI1102" s="54"/>
      <c r="AJ1102" s="55"/>
      <c r="AK1102" s="54"/>
    </row>
    <row r="1103" spans="1:44" s="3" customFormat="1" ht="75" customHeight="1">
      <c r="A1103" s="106"/>
      <c r="B1103" s="38"/>
      <c r="C1103" s="38"/>
      <c r="D1103" s="38"/>
      <c r="E1103" s="38"/>
      <c r="F1103" s="38"/>
      <c r="G1103" s="38"/>
      <c r="H1103" s="38"/>
      <c r="I1103" s="38"/>
      <c r="J1103" s="38"/>
      <c r="K1103" s="38"/>
      <c r="L1103" s="38"/>
      <c r="M1103" s="38"/>
      <c r="N1103" s="38"/>
      <c r="O1103" s="38"/>
      <c r="P1103" s="38"/>
      <c r="Q1103" s="38"/>
      <c r="R1103" s="38"/>
      <c r="S1103" s="38"/>
      <c r="T1103" s="95"/>
      <c r="U1103" s="56"/>
      <c r="V1103" s="57"/>
      <c r="W1103" s="57"/>
      <c r="X1103" s="57"/>
      <c r="Y1103" s="202"/>
      <c r="Z1103" s="38"/>
      <c r="AA1103" s="38"/>
      <c r="AB1103" s="38"/>
      <c r="AC1103" s="38"/>
      <c r="AD1103" s="38"/>
      <c r="AE1103" s="175"/>
      <c r="AF1103" s="193"/>
      <c r="AG1103" s="138"/>
      <c r="AH1103" s="54"/>
      <c r="AI1103" s="54"/>
      <c r="AJ1103" s="55"/>
      <c r="AK1103" s="54"/>
    </row>
    <row r="1104" spans="1:44" s="3" customFormat="1" ht="75" customHeight="1">
      <c r="A1104" s="106"/>
      <c r="B1104" s="38"/>
      <c r="C1104" s="38"/>
      <c r="D1104" s="38"/>
      <c r="E1104" s="38"/>
      <c r="F1104" s="38"/>
      <c r="G1104" s="38"/>
      <c r="H1104" s="38"/>
      <c r="I1104" s="38"/>
      <c r="J1104" s="38"/>
      <c r="K1104" s="38"/>
      <c r="L1104" s="38"/>
      <c r="M1104" s="38"/>
      <c r="N1104" s="38"/>
      <c r="O1104" s="38"/>
      <c r="P1104" s="38"/>
      <c r="Q1104" s="38"/>
      <c r="R1104" s="38"/>
      <c r="S1104" s="38"/>
      <c r="T1104" s="95"/>
      <c r="U1104" s="56"/>
      <c r="V1104" s="57"/>
      <c r="W1104" s="57"/>
      <c r="X1104" s="57"/>
      <c r="Y1104" s="202"/>
      <c r="Z1104" s="38"/>
      <c r="AA1104" s="38"/>
      <c r="AB1104" s="38"/>
      <c r="AC1104" s="38"/>
      <c r="AD1104" s="38"/>
      <c r="AE1104" s="175"/>
      <c r="AF1104" s="193"/>
      <c r="AG1104" s="138"/>
      <c r="AH1104" s="54"/>
      <c r="AI1104" s="54"/>
      <c r="AJ1104" s="55"/>
      <c r="AK1104" s="54"/>
    </row>
    <row r="1105" spans="1:37" s="3" customFormat="1" ht="75" customHeight="1">
      <c r="A1105" s="106"/>
      <c r="B1105" s="38"/>
      <c r="C1105" s="38"/>
      <c r="D1105" s="38"/>
      <c r="E1105" s="38"/>
      <c r="F1105" s="38"/>
      <c r="G1105" s="38"/>
      <c r="H1105" s="38"/>
      <c r="I1105" s="38"/>
      <c r="J1105" s="38"/>
      <c r="K1105" s="38"/>
      <c r="L1105" s="38"/>
      <c r="M1105" s="38"/>
      <c r="N1105" s="38"/>
      <c r="O1105" s="38"/>
      <c r="P1105" s="38"/>
      <c r="Q1105" s="38"/>
      <c r="R1105" s="38"/>
      <c r="S1105" s="38"/>
      <c r="T1105" s="95"/>
      <c r="U1105" s="56"/>
      <c r="V1105" s="57"/>
      <c r="W1105" s="57"/>
      <c r="X1105" s="57"/>
      <c r="Y1105" s="202"/>
      <c r="Z1105" s="38"/>
      <c r="AA1105" s="38"/>
      <c r="AB1105" s="38"/>
      <c r="AC1105" s="38"/>
      <c r="AD1105" s="38"/>
      <c r="AE1105" s="175"/>
      <c r="AF1105" s="193"/>
      <c r="AG1105" s="138"/>
      <c r="AH1105" s="54"/>
      <c r="AI1105" s="54"/>
      <c r="AJ1105" s="55"/>
      <c r="AK1105" s="54"/>
    </row>
    <row r="1106" spans="1:37" s="3" customFormat="1" ht="75" customHeight="1">
      <c r="A1106" s="106"/>
      <c r="B1106" s="38"/>
      <c r="C1106" s="38"/>
      <c r="D1106" s="38"/>
      <c r="E1106" s="38"/>
      <c r="F1106" s="38"/>
      <c r="G1106" s="38"/>
      <c r="H1106" s="38"/>
      <c r="I1106" s="38"/>
      <c r="J1106" s="38"/>
      <c r="K1106" s="38"/>
      <c r="L1106" s="38"/>
      <c r="M1106" s="38"/>
      <c r="N1106" s="38"/>
      <c r="O1106" s="38"/>
      <c r="P1106" s="38"/>
      <c r="Q1106" s="38"/>
      <c r="R1106" s="38"/>
      <c r="S1106" s="38"/>
      <c r="T1106" s="95"/>
      <c r="U1106" s="56"/>
      <c r="V1106" s="57"/>
      <c r="W1106" s="57"/>
      <c r="X1106" s="57"/>
      <c r="Y1106" s="202"/>
      <c r="Z1106" s="38"/>
      <c r="AA1106" s="38"/>
      <c r="AB1106" s="38"/>
      <c r="AC1106" s="38"/>
      <c r="AD1106" s="38"/>
      <c r="AE1106" s="175"/>
      <c r="AF1106" s="193"/>
      <c r="AG1106" s="138"/>
      <c r="AH1106" s="54"/>
      <c r="AI1106" s="54"/>
      <c r="AJ1106" s="55"/>
      <c r="AK1106" s="54"/>
    </row>
    <row r="1107" spans="1:37" s="3" customFormat="1" ht="75" customHeight="1">
      <c r="A1107" s="106"/>
      <c r="B1107" s="38"/>
      <c r="C1107" s="38"/>
      <c r="D1107" s="38"/>
      <c r="E1107" s="38"/>
      <c r="F1107" s="38"/>
      <c r="G1107" s="38"/>
      <c r="H1107" s="38"/>
      <c r="I1107" s="38"/>
      <c r="J1107" s="38"/>
      <c r="K1107" s="38"/>
      <c r="L1107" s="38"/>
      <c r="M1107" s="38"/>
      <c r="N1107" s="38"/>
      <c r="O1107" s="38"/>
      <c r="P1107" s="38"/>
      <c r="Q1107" s="38"/>
      <c r="R1107" s="38"/>
      <c r="S1107" s="38"/>
      <c r="T1107" s="95"/>
      <c r="U1107" s="56"/>
      <c r="V1107" s="57"/>
      <c r="W1107" s="57"/>
      <c r="X1107" s="57"/>
      <c r="Y1107" s="202"/>
      <c r="Z1107" s="38"/>
      <c r="AA1107" s="38"/>
      <c r="AB1107" s="38"/>
      <c r="AC1107" s="38"/>
      <c r="AD1107" s="38"/>
      <c r="AE1107" s="175"/>
      <c r="AF1107" s="193"/>
      <c r="AG1107" s="138"/>
      <c r="AH1107" s="54"/>
      <c r="AI1107" s="54"/>
      <c r="AJ1107" s="55"/>
      <c r="AK1107" s="54"/>
    </row>
    <row r="1108" spans="1:37" s="3" customFormat="1" ht="75" customHeight="1">
      <c r="A1108" s="106"/>
      <c r="B1108" s="38"/>
      <c r="C1108" s="38"/>
      <c r="D1108" s="38"/>
      <c r="E1108" s="38"/>
      <c r="F1108" s="38"/>
      <c r="G1108" s="38"/>
      <c r="H1108" s="38"/>
      <c r="I1108" s="38"/>
      <c r="J1108" s="38"/>
      <c r="K1108" s="38"/>
      <c r="L1108" s="38"/>
      <c r="M1108" s="38"/>
      <c r="N1108" s="38"/>
      <c r="O1108" s="38"/>
      <c r="P1108" s="38"/>
      <c r="Q1108" s="38"/>
      <c r="R1108" s="38"/>
      <c r="S1108" s="38"/>
      <c r="T1108" s="95"/>
      <c r="U1108" s="56"/>
      <c r="V1108" s="57"/>
      <c r="W1108" s="57"/>
      <c r="X1108" s="57"/>
      <c r="Y1108" s="202"/>
      <c r="Z1108" s="38"/>
      <c r="AA1108" s="38"/>
      <c r="AB1108" s="38"/>
      <c r="AC1108" s="38"/>
      <c r="AD1108" s="38"/>
      <c r="AE1108" s="175"/>
      <c r="AF1108" s="193"/>
      <c r="AG1108" s="138"/>
      <c r="AH1108" s="54"/>
      <c r="AI1108" s="54"/>
      <c r="AJ1108" s="55"/>
      <c r="AK1108" s="54"/>
    </row>
    <row r="1109" spans="1:37" s="3" customFormat="1" ht="75" customHeight="1">
      <c r="A1109" s="106"/>
      <c r="B1109" s="38"/>
      <c r="C1109" s="38"/>
      <c r="D1109" s="38"/>
      <c r="E1109" s="38"/>
      <c r="F1109" s="38"/>
      <c r="G1109" s="38"/>
      <c r="H1109" s="38"/>
      <c r="I1109" s="38"/>
      <c r="J1109" s="38"/>
      <c r="K1109" s="38"/>
      <c r="L1109" s="38"/>
      <c r="M1109" s="38"/>
      <c r="N1109" s="38"/>
      <c r="O1109" s="38"/>
      <c r="P1109" s="38"/>
      <c r="Q1109" s="38"/>
      <c r="R1109" s="38"/>
      <c r="S1109" s="38"/>
      <c r="T1109" s="95"/>
      <c r="U1109" s="56"/>
      <c r="V1109" s="57"/>
      <c r="W1109" s="57"/>
      <c r="X1109" s="57"/>
      <c r="Y1109" s="202"/>
      <c r="Z1109" s="38"/>
      <c r="AA1109" s="38"/>
      <c r="AB1109" s="38"/>
      <c r="AC1109" s="38"/>
      <c r="AD1109" s="38"/>
      <c r="AE1109" s="175"/>
      <c r="AF1109" s="193"/>
      <c r="AG1109" s="138"/>
      <c r="AH1109" s="54"/>
      <c r="AI1109" s="54"/>
      <c r="AJ1109" s="55"/>
      <c r="AK1109" s="54"/>
    </row>
    <row r="1110" spans="1:37" s="3" customFormat="1" ht="75" customHeight="1">
      <c r="A1110" s="106"/>
      <c r="B1110" s="38"/>
      <c r="C1110" s="38"/>
      <c r="D1110" s="38"/>
      <c r="E1110" s="38"/>
      <c r="F1110" s="38"/>
      <c r="G1110" s="38"/>
      <c r="H1110" s="38"/>
      <c r="I1110" s="38"/>
      <c r="J1110" s="38"/>
      <c r="K1110" s="38"/>
      <c r="L1110" s="38"/>
      <c r="M1110" s="38"/>
      <c r="N1110" s="38"/>
      <c r="O1110" s="38"/>
      <c r="P1110" s="38"/>
      <c r="Q1110" s="38"/>
      <c r="R1110" s="38"/>
      <c r="S1110" s="38"/>
      <c r="T1110" s="95"/>
      <c r="U1110" s="56"/>
      <c r="V1110" s="57"/>
      <c r="W1110" s="57"/>
      <c r="X1110" s="57"/>
      <c r="Y1110" s="202"/>
      <c r="Z1110" s="38"/>
      <c r="AA1110" s="38"/>
      <c r="AB1110" s="38"/>
      <c r="AC1110" s="38"/>
      <c r="AD1110" s="38"/>
      <c r="AE1110" s="175"/>
      <c r="AF1110" s="193"/>
      <c r="AG1110" s="138"/>
      <c r="AH1110" s="54"/>
      <c r="AI1110" s="54"/>
      <c r="AJ1110" s="55"/>
      <c r="AK1110" s="54"/>
    </row>
    <row r="1111" spans="1:37" s="3" customFormat="1" ht="75" customHeight="1">
      <c r="A1111" s="106"/>
      <c r="B1111" s="38"/>
      <c r="C1111" s="38"/>
      <c r="D1111" s="38"/>
      <c r="E1111" s="38"/>
      <c r="F1111" s="38"/>
      <c r="G1111" s="38"/>
      <c r="H1111" s="38"/>
      <c r="I1111" s="38"/>
      <c r="J1111" s="38"/>
      <c r="K1111" s="38"/>
      <c r="L1111" s="38"/>
      <c r="M1111" s="38"/>
      <c r="N1111" s="38"/>
      <c r="O1111" s="38"/>
      <c r="P1111" s="38"/>
      <c r="Q1111" s="38"/>
      <c r="R1111" s="38"/>
      <c r="S1111" s="38"/>
      <c r="T1111" s="95"/>
      <c r="U1111" s="56"/>
      <c r="V1111" s="57"/>
      <c r="W1111" s="57"/>
      <c r="X1111" s="57"/>
      <c r="Y1111" s="202"/>
      <c r="Z1111" s="38"/>
      <c r="AA1111" s="38"/>
      <c r="AB1111" s="38"/>
      <c r="AC1111" s="38"/>
      <c r="AD1111" s="38"/>
      <c r="AE1111" s="175"/>
      <c r="AF1111" s="193"/>
      <c r="AG1111" s="138"/>
      <c r="AH1111" s="54"/>
      <c r="AI1111" s="54"/>
      <c r="AJ1111" s="55"/>
      <c r="AK1111" s="54"/>
    </row>
    <row r="1112" spans="1:37" s="3" customFormat="1" ht="75" customHeight="1">
      <c r="A1112" s="106"/>
      <c r="B1112" s="38"/>
      <c r="C1112" s="38"/>
      <c r="D1112" s="38"/>
      <c r="E1112" s="38"/>
      <c r="F1112" s="38"/>
      <c r="G1112" s="38"/>
      <c r="H1112" s="38"/>
      <c r="I1112" s="38"/>
      <c r="J1112" s="38"/>
      <c r="K1112" s="38"/>
      <c r="L1112" s="38"/>
      <c r="M1112" s="38"/>
      <c r="N1112" s="38"/>
      <c r="O1112" s="38"/>
      <c r="P1112" s="38"/>
      <c r="Q1112" s="38"/>
      <c r="R1112" s="38"/>
      <c r="S1112" s="38"/>
      <c r="T1112" s="95"/>
      <c r="U1112" s="56"/>
      <c r="V1112" s="57"/>
      <c r="W1112" s="57"/>
      <c r="X1112" s="57"/>
      <c r="Y1112" s="202"/>
      <c r="Z1112" s="38"/>
      <c r="AA1112" s="38"/>
      <c r="AB1112" s="38"/>
      <c r="AC1112" s="38"/>
      <c r="AD1112" s="38"/>
      <c r="AE1112" s="175"/>
      <c r="AF1112" s="193"/>
      <c r="AG1112" s="138"/>
      <c r="AH1112" s="54"/>
      <c r="AI1112" s="54"/>
      <c r="AJ1112" s="55"/>
      <c r="AK1112" s="54"/>
    </row>
    <row r="1113" spans="1:37" s="3" customFormat="1" ht="75" customHeight="1">
      <c r="A1113" s="106"/>
      <c r="B1113" s="38"/>
      <c r="C1113" s="38"/>
      <c r="D1113" s="38"/>
      <c r="E1113" s="38"/>
      <c r="F1113" s="38"/>
      <c r="G1113" s="38"/>
      <c r="H1113" s="38"/>
      <c r="I1113" s="38"/>
      <c r="J1113" s="38"/>
      <c r="K1113" s="38"/>
      <c r="L1113" s="38"/>
      <c r="M1113" s="38"/>
      <c r="N1113" s="38"/>
      <c r="O1113" s="38"/>
      <c r="P1113" s="38"/>
      <c r="Q1113" s="38"/>
      <c r="R1113" s="38"/>
      <c r="S1113" s="38"/>
      <c r="T1113" s="95"/>
      <c r="U1113" s="56"/>
      <c r="V1113" s="57"/>
      <c r="W1113" s="57"/>
      <c r="X1113" s="57"/>
      <c r="Y1113" s="202"/>
      <c r="Z1113" s="38"/>
      <c r="AA1113" s="38"/>
      <c r="AB1113" s="38"/>
      <c r="AC1113" s="38"/>
      <c r="AD1113" s="38"/>
      <c r="AE1113" s="175"/>
      <c r="AF1113" s="193"/>
      <c r="AG1113" s="138"/>
      <c r="AH1113" s="54"/>
      <c r="AI1113" s="54"/>
      <c r="AJ1113" s="55"/>
      <c r="AK1113" s="54"/>
    </row>
    <row r="1114" spans="1:37" s="3" customFormat="1" ht="75" customHeight="1">
      <c r="A1114" s="106"/>
      <c r="B1114" s="38"/>
      <c r="C1114" s="38"/>
      <c r="D1114" s="38"/>
      <c r="E1114" s="38"/>
      <c r="F1114" s="38"/>
      <c r="G1114" s="38"/>
      <c r="H1114" s="38"/>
      <c r="I1114" s="38"/>
      <c r="J1114" s="38"/>
      <c r="K1114" s="38"/>
      <c r="L1114" s="38"/>
      <c r="M1114" s="38"/>
      <c r="N1114" s="38"/>
      <c r="O1114" s="38"/>
      <c r="P1114" s="38"/>
      <c r="Q1114" s="38"/>
      <c r="R1114" s="38"/>
      <c r="S1114" s="38"/>
      <c r="T1114" s="95"/>
      <c r="U1114" s="56"/>
      <c r="V1114" s="57"/>
      <c r="W1114" s="57"/>
      <c r="X1114" s="57"/>
      <c r="Y1114" s="202"/>
      <c r="Z1114" s="38"/>
      <c r="AA1114" s="38"/>
      <c r="AB1114" s="38"/>
      <c r="AC1114" s="38"/>
      <c r="AD1114" s="38"/>
      <c r="AE1114" s="175"/>
      <c r="AF1114" s="193"/>
      <c r="AG1114" s="138"/>
      <c r="AH1114" s="54"/>
      <c r="AI1114" s="54"/>
      <c r="AJ1114" s="55"/>
      <c r="AK1114" s="54"/>
    </row>
    <row r="1115" spans="1:37" s="3" customFormat="1" ht="75" customHeight="1">
      <c r="A1115" s="106"/>
      <c r="B1115" s="38"/>
      <c r="C1115" s="38"/>
      <c r="D1115" s="38"/>
      <c r="E1115" s="38"/>
      <c r="F1115" s="38"/>
      <c r="G1115" s="38"/>
      <c r="H1115" s="38"/>
      <c r="I1115" s="38"/>
      <c r="J1115" s="38"/>
      <c r="K1115" s="38"/>
      <c r="L1115" s="38"/>
      <c r="M1115" s="38"/>
      <c r="N1115" s="38"/>
      <c r="O1115" s="38"/>
      <c r="P1115" s="38"/>
      <c r="Q1115" s="38"/>
      <c r="R1115" s="38"/>
      <c r="S1115" s="38"/>
      <c r="T1115" s="95"/>
      <c r="U1115" s="56"/>
      <c r="V1115" s="57"/>
      <c r="W1115" s="57"/>
      <c r="X1115" s="57"/>
      <c r="Y1115" s="202"/>
      <c r="Z1115" s="38"/>
      <c r="AA1115" s="38"/>
      <c r="AB1115" s="38"/>
      <c r="AC1115" s="38"/>
      <c r="AD1115" s="38"/>
      <c r="AE1115" s="175"/>
      <c r="AF1115" s="193"/>
      <c r="AG1115" s="138"/>
      <c r="AH1115" s="54"/>
      <c r="AI1115" s="54"/>
      <c r="AJ1115" s="55"/>
      <c r="AK1115" s="54"/>
    </row>
    <row r="1116" spans="1:37" s="3" customFormat="1" ht="75" customHeight="1">
      <c r="A1116" s="106"/>
      <c r="B1116" s="38"/>
      <c r="C1116" s="38"/>
      <c r="D1116" s="38"/>
      <c r="E1116" s="38"/>
      <c r="F1116" s="38"/>
      <c r="G1116" s="38"/>
      <c r="H1116" s="38"/>
      <c r="I1116" s="38"/>
      <c r="J1116" s="38"/>
      <c r="K1116" s="38"/>
      <c r="L1116" s="38"/>
      <c r="M1116" s="38"/>
      <c r="N1116" s="38"/>
      <c r="O1116" s="38"/>
      <c r="P1116" s="38"/>
      <c r="Q1116" s="38"/>
      <c r="R1116" s="38"/>
      <c r="S1116" s="38"/>
      <c r="T1116" s="95"/>
      <c r="U1116" s="56"/>
      <c r="V1116" s="57"/>
      <c r="W1116" s="57"/>
      <c r="X1116" s="57"/>
      <c r="Y1116" s="202"/>
      <c r="Z1116" s="38"/>
      <c r="AA1116" s="38"/>
      <c r="AB1116" s="38"/>
      <c r="AC1116" s="38"/>
      <c r="AD1116" s="38"/>
      <c r="AE1116" s="175"/>
      <c r="AF1116" s="193"/>
      <c r="AG1116" s="138"/>
      <c r="AH1116" s="54"/>
      <c r="AI1116" s="54"/>
      <c r="AJ1116" s="55"/>
      <c r="AK1116" s="54"/>
    </row>
    <row r="1117" spans="1:37" s="3" customFormat="1" ht="75" customHeight="1">
      <c r="A1117" s="106"/>
      <c r="B1117" s="38"/>
      <c r="C1117" s="38"/>
      <c r="D1117" s="38"/>
      <c r="E1117" s="38"/>
      <c r="F1117" s="38"/>
      <c r="G1117" s="38"/>
      <c r="H1117" s="38"/>
      <c r="I1117" s="38"/>
      <c r="J1117" s="38"/>
      <c r="K1117" s="38"/>
      <c r="L1117" s="38"/>
      <c r="M1117" s="38"/>
      <c r="N1117" s="38"/>
      <c r="O1117" s="38"/>
      <c r="P1117" s="38"/>
      <c r="Q1117" s="38"/>
      <c r="R1117" s="38"/>
      <c r="S1117" s="38"/>
      <c r="T1117" s="95"/>
      <c r="U1117" s="56"/>
      <c r="V1117" s="57"/>
      <c r="W1117" s="57"/>
      <c r="X1117" s="57"/>
      <c r="Y1117" s="202"/>
      <c r="Z1117" s="38"/>
      <c r="AA1117" s="38"/>
      <c r="AB1117" s="38"/>
      <c r="AC1117" s="38"/>
      <c r="AD1117" s="38"/>
      <c r="AE1117" s="175"/>
      <c r="AF1117" s="193"/>
      <c r="AG1117" s="138"/>
      <c r="AH1117" s="54"/>
      <c r="AI1117" s="54"/>
      <c r="AJ1117" s="55"/>
      <c r="AK1117" s="54"/>
    </row>
    <row r="1118" spans="1:37" s="3" customFormat="1" ht="75" customHeight="1">
      <c r="A1118" s="106"/>
      <c r="B1118" s="38"/>
      <c r="C1118" s="38"/>
      <c r="D1118" s="38"/>
      <c r="E1118" s="38"/>
      <c r="F1118" s="38"/>
      <c r="G1118" s="38"/>
      <c r="H1118" s="38"/>
      <c r="I1118" s="38"/>
      <c r="J1118" s="38"/>
      <c r="K1118" s="38"/>
      <c r="L1118" s="38"/>
      <c r="M1118" s="38"/>
      <c r="N1118" s="38"/>
      <c r="O1118" s="38"/>
      <c r="P1118" s="38"/>
      <c r="Q1118" s="38"/>
      <c r="R1118" s="38"/>
      <c r="S1118" s="38"/>
      <c r="T1118" s="95"/>
      <c r="U1118" s="56"/>
      <c r="V1118" s="57"/>
      <c r="W1118" s="57"/>
      <c r="X1118" s="57"/>
      <c r="Y1118" s="202"/>
      <c r="Z1118" s="38"/>
      <c r="AA1118" s="38"/>
      <c r="AB1118" s="38"/>
      <c r="AC1118" s="38"/>
      <c r="AD1118" s="38"/>
      <c r="AE1118" s="175"/>
      <c r="AF1118" s="193"/>
      <c r="AG1118" s="138"/>
      <c r="AH1118" s="54"/>
      <c r="AI1118" s="54"/>
      <c r="AJ1118" s="55"/>
      <c r="AK1118" s="54"/>
    </row>
    <row r="1119" spans="1:37" s="3" customFormat="1" ht="75" customHeight="1">
      <c r="A1119" s="106"/>
      <c r="B1119" s="38"/>
      <c r="C1119" s="38"/>
      <c r="D1119" s="38"/>
      <c r="E1119" s="38"/>
      <c r="F1119" s="38"/>
      <c r="G1119" s="38"/>
      <c r="H1119" s="38"/>
      <c r="I1119" s="38"/>
      <c r="J1119" s="38"/>
      <c r="K1119" s="38"/>
      <c r="L1119" s="38"/>
      <c r="M1119" s="38"/>
      <c r="N1119" s="38"/>
      <c r="O1119" s="38"/>
      <c r="P1119" s="38"/>
      <c r="Q1119" s="38"/>
      <c r="R1119" s="38"/>
      <c r="S1119" s="38"/>
      <c r="T1119" s="95"/>
      <c r="U1119" s="56"/>
      <c r="V1119" s="57"/>
      <c r="W1119" s="57"/>
      <c r="X1119" s="57"/>
      <c r="Y1119" s="202"/>
      <c r="Z1119" s="38"/>
      <c r="AA1119" s="38"/>
      <c r="AB1119" s="38"/>
      <c r="AC1119" s="38"/>
      <c r="AD1119" s="38"/>
      <c r="AE1119" s="175"/>
      <c r="AF1119" s="193"/>
      <c r="AG1119" s="138"/>
      <c r="AH1119" s="54"/>
      <c r="AI1119" s="54"/>
      <c r="AJ1119" s="55"/>
      <c r="AK1119" s="54"/>
    </row>
    <row r="1120" spans="1:37" ht="75" customHeight="1"/>
    <row r="1121" ht="75" customHeight="1"/>
    <row r="1122" ht="75" customHeight="1"/>
    <row r="1123" ht="75" customHeight="1"/>
    <row r="1124" ht="75" customHeight="1"/>
    <row r="1125" ht="75" customHeight="1"/>
    <row r="1126" ht="75" customHeight="1"/>
    <row r="1127" ht="75" customHeight="1"/>
    <row r="1128" ht="75" customHeight="1"/>
    <row r="1129" ht="75" customHeight="1"/>
    <row r="1130" ht="75" customHeight="1"/>
    <row r="1131" ht="75" customHeight="1"/>
    <row r="1132" ht="75" customHeight="1"/>
    <row r="1133" ht="75" customHeight="1"/>
    <row r="1134" ht="75" customHeight="1"/>
    <row r="1135" ht="75" customHeight="1"/>
    <row r="1136" ht="75" customHeight="1"/>
    <row r="1137" ht="75" customHeight="1"/>
    <row r="1138" ht="75" customHeight="1"/>
    <row r="1139" ht="75" customHeight="1"/>
    <row r="1140" ht="75" customHeight="1"/>
    <row r="1141" ht="75" customHeight="1"/>
    <row r="1142" ht="75" customHeight="1"/>
    <row r="1143" ht="75" customHeight="1"/>
    <row r="1144" ht="75" customHeight="1"/>
    <row r="1145" ht="75" customHeight="1"/>
    <row r="1146" ht="75" customHeight="1"/>
    <row r="1147" ht="75" customHeight="1"/>
    <row r="1148" ht="75" customHeight="1"/>
    <row r="1149" ht="75" customHeight="1"/>
    <row r="1150" ht="75" customHeight="1"/>
    <row r="1151" ht="75" customHeight="1"/>
    <row r="1152" ht="75" customHeight="1"/>
    <row r="1153" ht="75" customHeight="1"/>
    <row r="1154" ht="75" customHeight="1"/>
    <row r="1155" ht="75" customHeight="1"/>
    <row r="1156" ht="75" customHeight="1"/>
    <row r="1157" ht="75" customHeight="1"/>
    <row r="1158" ht="75" customHeight="1"/>
    <row r="1159" ht="75" customHeight="1"/>
    <row r="1160" ht="75" customHeight="1"/>
    <row r="1161" ht="75" customHeight="1"/>
    <row r="1162" ht="75" customHeight="1"/>
    <row r="1163" ht="75" customHeight="1"/>
    <row r="1164" ht="75" customHeight="1"/>
    <row r="1165" ht="75" customHeight="1"/>
    <row r="1166" ht="75" customHeight="1"/>
    <row r="1167" ht="75" customHeight="1"/>
    <row r="1168" ht="75" customHeight="1"/>
    <row r="1169" ht="75" customHeight="1"/>
    <row r="1170" ht="75" customHeight="1"/>
    <row r="1171" ht="75" customHeight="1"/>
    <row r="1172" ht="75" customHeight="1"/>
    <row r="1173" ht="75" customHeight="1"/>
    <row r="1174" ht="75" customHeight="1"/>
    <row r="1175" ht="75" customHeight="1"/>
    <row r="1176" ht="75" customHeight="1"/>
    <row r="1177" ht="75" customHeight="1"/>
    <row r="1178" ht="75" customHeight="1"/>
    <row r="1179" ht="75" customHeight="1"/>
    <row r="1180" ht="75" customHeight="1"/>
    <row r="1181" ht="75" customHeight="1"/>
    <row r="1182" ht="75" customHeight="1"/>
    <row r="1183" ht="75" customHeight="1"/>
    <row r="1184" ht="75" customHeight="1"/>
    <row r="1185" ht="75" customHeight="1"/>
    <row r="1186" ht="75" customHeight="1"/>
    <row r="1187" ht="75" customHeight="1"/>
    <row r="1188" ht="75" customHeight="1"/>
    <row r="1189" ht="75" customHeight="1"/>
    <row r="1190" ht="75" customHeight="1"/>
    <row r="1191" ht="75" customHeight="1"/>
  </sheetData>
  <mergeCells count="247">
    <mergeCell ref="F1051:S1051"/>
    <mergeCell ref="AE1041:AE1042"/>
    <mergeCell ref="B1030:S1030"/>
    <mergeCell ref="N1017:R1017"/>
    <mergeCell ref="B1018:AE1018"/>
    <mergeCell ref="N1015:O1015"/>
    <mergeCell ref="P1012:R1012"/>
    <mergeCell ref="S1012:U1012"/>
    <mergeCell ref="P1013:R1013"/>
    <mergeCell ref="S1013:U1013"/>
    <mergeCell ref="P1014:R1014"/>
    <mergeCell ref="S1014:U1014"/>
    <mergeCell ref="P1015:R1015"/>
    <mergeCell ref="S1015:U1015"/>
    <mergeCell ref="P1016:R1016"/>
    <mergeCell ref="S1016:U1016"/>
    <mergeCell ref="S1017:U1017"/>
    <mergeCell ref="N1016:O1016"/>
    <mergeCell ref="B1024:S1024"/>
    <mergeCell ref="B1045:S1045"/>
    <mergeCell ref="B1037:S1037"/>
    <mergeCell ref="B834:S834"/>
    <mergeCell ref="B840:S840"/>
    <mergeCell ref="B1009:AE1009"/>
    <mergeCell ref="B1010:AE1010"/>
    <mergeCell ref="N1011:O1011"/>
    <mergeCell ref="N1012:O1012"/>
    <mergeCell ref="N1013:O1013"/>
    <mergeCell ref="N1014:O1014"/>
    <mergeCell ref="S1011:U1011"/>
    <mergeCell ref="P1011:R1011"/>
    <mergeCell ref="B852:S852"/>
    <mergeCell ref="F1008:S1008"/>
    <mergeCell ref="B859:S859"/>
    <mergeCell ref="F998:S998"/>
    <mergeCell ref="F980:S980"/>
    <mergeCell ref="F959:S959"/>
    <mergeCell ref="F939:S939"/>
    <mergeCell ref="F919:S919"/>
    <mergeCell ref="F899:S899"/>
    <mergeCell ref="F879:S879"/>
    <mergeCell ref="B792:S792"/>
    <mergeCell ref="B798:S798"/>
    <mergeCell ref="B804:S804"/>
    <mergeCell ref="B810:S810"/>
    <mergeCell ref="B816:S816"/>
    <mergeCell ref="B822:S822"/>
    <mergeCell ref="B828:S828"/>
    <mergeCell ref="B684:S684"/>
    <mergeCell ref="B690:S690"/>
    <mergeCell ref="B294:S294"/>
    <mergeCell ref="B159:S159"/>
    <mergeCell ref="B288:S288"/>
    <mergeCell ref="B261:S261"/>
    <mergeCell ref="B752:S752"/>
    <mergeCell ref="B644:S644"/>
    <mergeCell ref="B650:S650"/>
    <mergeCell ref="B657:S657"/>
    <mergeCell ref="B666:S666"/>
    <mergeCell ref="B672:S672"/>
    <mergeCell ref="B482:S482"/>
    <mergeCell ref="B488:S488"/>
    <mergeCell ref="B495:S495"/>
    <mergeCell ref="B501:S501"/>
    <mergeCell ref="B507:S507"/>
    <mergeCell ref="B513:S513"/>
    <mergeCell ref="B519:S519"/>
    <mergeCell ref="B526:S526"/>
    <mergeCell ref="B532:S532"/>
    <mergeCell ref="B538:S538"/>
    <mergeCell ref="B740:S740"/>
    <mergeCell ref="B746:S746"/>
    <mergeCell ref="B722:S722"/>
    <mergeCell ref="B728:S728"/>
    <mergeCell ref="B99:S99"/>
    <mergeCell ref="B105:S105"/>
    <mergeCell ref="B111:S111"/>
    <mergeCell ref="B119:S119"/>
    <mergeCell ref="B126:S126"/>
    <mergeCell ref="B181:S181"/>
    <mergeCell ref="B188:S188"/>
    <mergeCell ref="B132:S132"/>
    <mergeCell ref="B139:S139"/>
    <mergeCell ref="B146:S146"/>
    <mergeCell ref="B153:S153"/>
    <mergeCell ref="AA4:AA5"/>
    <mergeCell ref="AB4:AB5"/>
    <mergeCell ref="AC4:AC5"/>
    <mergeCell ref="AE3:AE5"/>
    <mergeCell ref="L3:L5"/>
    <mergeCell ref="M3:M5"/>
    <mergeCell ref="N3:P3"/>
    <mergeCell ref="R3:R5"/>
    <mergeCell ref="Q3:Q5"/>
    <mergeCell ref="N4:N5"/>
    <mergeCell ref="Y4:Y5"/>
    <mergeCell ref="Z4:Z5"/>
    <mergeCell ref="O4:O5"/>
    <mergeCell ref="P4:P5"/>
    <mergeCell ref="B12:S12"/>
    <mergeCell ref="B18:S18"/>
    <mergeCell ref="B73:S73"/>
    <mergeCell ref="B1:AE1"/>
    <mergeCell ref="B2:AE2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S3:S5"/>
    <mergeCell ref="T3:T5"/>
    <mergeCell ref="U3:Y3"/>
    <mergeCell ref="Z3:AD3"/>
    <mergeCell ref="U4:U5"/>
    <mergeCell ref="V4:V5"/>
    <mergeCell ref="W4:W5"/>
    <mergeCell ref="X4:X5"/>
    <mergeCell ref="AD4:AD5"/>
    <mergeCell ref="B79:S79"/>
    <mergeCell ref="B87:S87"/>
    <mergeCell ref="B93:S93"/>
    <mergeCell ref="B25:S25"/>
    <mergeCell ref="B31:S31"/>
    <mergeCell ref="B37:S37"/>
    <mergeCell ref="B43:S43"/>
    <mergeCell ref="B49:S49"/>
    <mergeCell ref="B55:S55"/>
    <mergeCell ref="B61:S61"/>
    <mergeCell ref="B67:S67"/>
    <mergeCell ref="B267:S267"/>
    <mergeCell ref="B275:S275"/>
    <mergeCell ref="B282:S282"/>
    <mergeCell ref="B166:S166"/>
    <mergeCell ref="B173:S173"/>
    <mergeCell ref="B202:S202"/>
    <mergeCell ref="B208:S208"/>
    <mergeCell ref="B214:S214"/>
    <mergeCell ref="B221:S221"/>
    <mergeCell ref="B228:S228"/>
    <mergeCell ref="B195:S195"/>
    <mergeCell ref="B171:B172"/>
    <mergeCell ref="C171:C172"/>
    <mergeCell ref="D171:D172"/>
    <mergeCell ref="E171:E172"/>
    <mergeCell ref="B234:S234"/>
    <mergeCell ref="B240:S240"/>
    <mergeCell ref="B248:S248"/>
    <mergeCell ref="B255:S255"/>
    <mergeCell ref="B300:S300"/>
    <mergeCell ref="B306:S306"/>
    <mergeCell ref="B312:S312"/>
    <mergeCell ref="B319:S319"/>
    <mergeCell ref="B458:S458"/>
    <mergeCell ref="B464:S464"/>
    <mergeCell ref="B325:S325"/>
    <mergeCell ref="B333:S333"/>
    <mergeCell ref="B339:S339"/>
    <mergeCell ref="B347:S347"/>
    <mergeCell ref="B354:S354"/>
    <mergeCell ref="B361:S361"/>
    <mergeCell ref="B367:S367"/>
    <mergeCell ref="F379:S379"/>
    <mergeCell ref="F385:S385"/>
    <mergeCell ref="F391:S391"/>
    <mergeCell ref="B397:S397"/>
    <mergeCell ref="B403:S403"/>
    <mergeCell ref="B412:S412"/>
    <mergeCell ref="B421:S421"/>
    <mergeCell ref="B427:S427"/>
    <mergeCell ref="E372:E390"/>
    <mergeCell ref="B372:B390"/>
    <mergeCell ref="C372:C390"/>
    <mergeCell ref="B470:S470"/>
    <mergeCell ref="B476:S476"/>
    <mergeCell ref="F373:S373"/>
    <mergeCell ref="B770:S770"/>
    <mergeCell ref="B778:S778"/>
    <mergeCell ref="B786:S786"/>
    <mergeCell ref="B764:S764"/>
    <mergeCell ref="B775:B777"/>
    <mergeCell ref="C775:C777"/>
    <mergeCell ref="D775:D777"/>
    <mergeCell ref="E775:E777"/>
    <mergeCell ref="F775:F777"/>
    <mergeCell ref="G775:G777"/>
    <mergeCell ref="H775:H777"/>
    <mergeCell ref="I775:I777"/>
    <mergeCell ref="B434:S434"/>
    <mergeCell ref="B440:S440"/>
    <mergeCell ref="B446:S446"/>
    <mergeCell ref="B452:S452"/>
    <mergeCell ref="D372:D390"/>
    <mergeCell ref="B734:S734"/>
    <mergeCell ref="B709:S709"/>
    <mergeCell ref="B715:S715"/>
    <mergeCell ref="B678:S678"/>
    <mergeCell ref="AE775:AE777"/>
    <mergeCell ref="B1041:B1042"/>
    <mergeCell ref="E1041:E1042"/>
    <mergeCell ref="C1041:C1042"/>
    <mergeCell ref="D1041:D1042"/>
    <mergeCell ref="B846:S846"/>
    <mergeCell ref="B544:S544"/>
    <mergeCell ref="B551:S551"/>
    <mergeCell ref="B557:S557"/>
    <mergeCell ref="B563:S563"/>
    <mergeCell ref="B570:S570"/>
    <mergeCell ref="B696:S696"/>
    <mergeCell ref="B703:S703"/>
    <mergeCell ref="B609:S609"/>
    <mergeCell ref="B616:S616"/>
    <mergeCell ref="B622:S622"/>
    <mergeCell ref="B630:S630"/>
    <mergeCell ref="B638:S638"/>
    <mergeCell ref="B577:S577"/>
    <mergeCell ref="B589:S589"/>
    <mergeCell ref="B596:S596"/>
    <mergeCell ref="B583:S583"/>
    <mergeCell ref="B602:S602"/>
    <mergeCell ref="B758:S758"/>
    <mergeCell ref="B1061:AE1061"/>
    <mergeCell ref="S1058:U1058"/>
    <mergeCell ref="N1058:O1058"/>
    <mergeCell ref="P1058:R1058"/>
    <mergeCell ref="S1059:U1059"/>
    <mergeCell ref="B1053:AE1053"/>
    <mergeCell ref="N1054:O1054"/>
    <mergeCell ref="P1054:R1054"/>
    <mergeCell ref="S1054:U1054"/>
    <mergeCell ref="N1059:O1059"/>
    <mergeCell ref="P1059:R1059"/>
    <mergeCell ref="N1060:R1060"/>
    <mergeCell ref="S1060:U1060"/>
    <mergeCell ref="N1055:O1055"/>
    <mergeCell ref="P1055:R1055"/>
    <mergeCell ref="S1055:U1055"/>
    <mergeCell ref="N1056:O1056"/>
    <mergeCell ref="P1056:R1056"/>
    <mergeCell ref="S1056:U1056"/>
    <mergeCell ref="N1057:O1057"/>
    <mergeCell ref="P1057:R1057"/>
    <mergeCell ref="S1057:U1057"/>
  </mergeCells>
  <pageMargins left="0.25" right="0.25" top="0.75" bottom="0.75" header="0.3" footer="0.3"/>
  <pageSetup paperSize="5" scale="68" fitToWidth="0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49"/>
  <sheetViews>
    <sheetView topLeftCell="A129" zoomScaleNormal="100" workbookViewId="0">
      <selection activeCell="D145" sqref="D145:D149"/>
    </sheetView>
  </sheetViews>
  <sheetFormatPr defaultRowHeight="15"/>
  <cols>
    <col min="4" max="4" width="16.85546875" customWidth="1"/>
    <col min="8" max="8" width="16.28515625" customWidth="1"/>
    <col min="9" max="9" width="8.85546875" customWidth="1"/>
  </cols>
  <sheetData>
    <row r="2" spans="2:8" ht="19.5">
      <c r="B2">
        <v>1</v>
      </c>
      <c r="D2" s="39">
        <f>SUM('नमुना नंबर आठ '!U7:U11)</f>
        <v>1800.9751143122676</v>
      </c>
      <c r="E2" s="2">
        <f>SUM('नमुना नंबर आठ '!V7:V11)</f>
        <v>70</v>
      </c>
      <c r="F2" s="2">
        <f>SUM('नमुना नंबर आठ '!W7:W11)</f>
        <v>70</v>
      </c>
      <c r="G2" s="2">
        <f>SUM('नमुना नंबर आठ '!X7:X11)</f>
        <v>750</v>
      </c>
      <c r="H2" s="39">
        <f t="shared" ref="H2:H33" si="0">SUM(D2:G2)</f>
        <v>2690.9751143122676</v>
      </c>
    </row>
    <row r="3" spans="2:8" ht="19.5">
      <c r="B3">
        <v>2</v>
      </c>
      <c r="D3" s="39">
        <f>SUM('नमुना नंबर आठ '!U13:U17)</f>
        <v>1360.0183271375465</v>
      </c>
      <c r="E3" s="2">
        <f>SUM('नमुना नंबर आठ '!V13:V17)</f>
        <v>90</v>
      </c>
      <c r="F3" s="2">
        <f>SUM('नमुना नंबर आठ '!W13:W17)</f>
        <v>90</v>
      </c>
      <c r="G3" s="2">
        <f>SUM('नमुना नंबर आठ '!X13:X17)</f>
        <v>1700</v>
      </c>
      <c r="H3" s="39">
        <f t="shared" si="0"/>
        <v>3240.0183271375463</v>
      </c>
    </row>
    <row r="4" spans="2:8" ht="19.5">
      <c r="B4">
        <v>3</v>
      </c>
      <c r="D4" s="39">
        <f>SUM('नमुना नंबर आठ '!U19:U24)</f>
        <v>2385.965627788104</v>
      </c>
      <c r="E4" s="2">
        <f>SUM('नमुना नंबर आठ '!V19:V24)</f>
        <v>130</v>
      </c>
      <c r="F4" s="2">
        <f>SUM('नमुना नंबर आठ '!W19:W24)</f>
        <v>130</v>
      </c>
      <c r="G4" s="2">
        <f>SUM('नमुना नंबर आठ '!X19:X24)</f>
        <v>2450</v>
      </c>
      <c r="H4" s="39">
        <f t="shared" si="0"/>
        <v>5095.965627788104</v>
      </c>
    </row>
    <row r="5" spans="2:8" ht="19.5">
      <c r="B5">
        <v>4</v>
      </c>
      <c r="D5" s="39">
        <f>SUM('नमुना नंबर आठ '!U26:U30)</f>
        <v>2588.2349275092938</v>
      </c>
      <c r="E5" s="2">
        <f>SUM('नमुना नंबर आठ '!V26:V30)</f>
        <v>150</v>
      </c>
      <c r="F5" s="2">
        <f>SUM('नमुना नंबर आठ '!W26:W30)</f>
        <v>150</v>
      </c>
      <c r="G5" s="2">
        <f>SUM('नमुना नंबर आठ '!X26:X30)</f>
        <v>3000</v>
      </c>
      <c r="H5" s="39">
        <f t="shared" si="0"/>
        <v>5888.2349275092938</v>
      </c>
    </row>
    <row r="6" spans="2:8" ht="19.5">
      <c r="B6">
        <v>5</v>
      </c>
      <c r="D6" s="39">
        <f>SUM('नमुना नंबर आठ '!U32:U36)</f>
        <v>2148.1340771375467</v>
      </c>
      <c r="E6" s="2">
        <f>SUM('नमुना नंबर आठ '!V32:V36)</f>
        <v>110</v>
      </c>
      <c r="F6" s="2">
        <f>SUM('नमुना नंबर आठ '!W32:W36)</f>
        <v>110</v>
      </c>
      <c r="G6" s="2">
        <f>SUM('नमुना नंबर आठ '!X32:X36)</f>
        <v>950</v>
      </c>
      <c r="H6" s="39">
        <f t="shared" si="0"/>
        <v>3318.1340771375467</v>
      </c>
    </row>
    <row r="7" spans="2:8" ht="19.5">
      <c r="B7">
        <v>6</v>
      </c>
      <c r="D7" s="39">
        <f>SUM('नमुना नंबर आठ '!U38:U42)</f>
        <v>1344.1316368494424</v>
      </c>
      <c r="E7" s="2">
        <f>SUM('नमुना नंबर आठ '!V38:V42)</f>
        <v>90</v>
      </c>
      <c r="F7" s="2">
        <f>SUM('नमुना नंबर आठ '!W38:W42)</f>
        <v>90</v>
      </c>
      <c r="G7" s="2">
        <f>SUM('नमुना नंबर आठ '!X38:X42)</f>
        <v>0</v>
      </c>
      <c r="H7" s="39">
        <f t="shared" si="0"/>
        <v>1524.1316368494424</v>
      </c>
    </row>
    <row r="8" spans="2:8" ht="19.5">
      <c r="B8">
        <v>7</v>
      </c>
      <c r="D8" s="39">
        <f>SUM('नमुना नंबर आठ '!U44:U48)</f>
        <v>3112.6557922862453</v>
      </c>
      <c r="E8" s="2">
        <f>SUM('नमुना नंबर आठ '!V44:V48)</f>
        <v>130</v>
      </c>
      <c r="F8" s="2">
        <f>SUM('नमुना नंबर आठ '!W44:W48)</f>
        <v>130</v>
      </c>
      <c r="G8" s="2">
        <f>SUM('नमुना नंबर आठ '!X44:X48)</f>
        <v>2250</v>
      </c>
      <c r="H8" s="39">
        <f t="shared" si="0"/>
        <v>5622.6557922862448</v>
      </c>
    </row>
    <row r="9" spans="2:8" ht="19.5">
      <c r="B9">
        <v>8</v>
      </c>
      <c r="D9" s="39">
        <f>SUM('नमुना नंबर आठ '!U50:U54)</f>
        <v>1075.276338289963</v>
      </c>
      <c r="E9" s="2">
        <f>SUM('नमुना नंबर आठ '!V50:V54)</f>
        <v>60</v>
      </c>
      <c r="F9" s="2">
        <f>SUM('नमुना नंबर आठ '!W50:W54)</f>
        <v>60</v>
      </c>
      <c r="G9" s="2">
        <f>SUM('नमुना नंबर आठ '!X50:X54)</f>
        <v>0</v>
      </c>
      <c r="H9" s="39">
        <f t="shared" si="0"/>
        <v>1195.276338289963</v>
      </c>
    </row>
    <row r="10" spans="2:8" ht="19.5">
      <c r="B10">
        <v>9</v>
      </c>
      <c r="D10" s="39">
        <f>SUM('नमुना नंबर आठ '!U56:U60)</f>
        <v>2648.242589219331</v>
      </c>
      <c r="E10" s="2">
        <f>SUM('नमुना नंबर आठ '!V56:V60)</f>
        <v>110</v>
      </c>
      <c r="F10" s="2">
        <f>SUM('नमुना नंबर आठ '!W56:W60)</f>
        <v>110</v>
      </c>
      <c r="G10" s="2">
        <f>SUM('नमुना नंबर आठ '!X56:X60)</f>
        <v>750</v>
      </c>
      <c r="H10" s="39">
        <f t="shared" si="0"/>
        <v>3618.242589219331</v>
      </c>
    </row>
    <row r="11" spans="2:8" ht="19.5">
      <c r="B11">
        <v>10</v>
      </c>
      <c r="D11" s="39">
        <f>SUM('नमुना नंबर आठ '!U62:U66)</f>
        <v>2320.7156598513011</v>
      </c>
      <c r="E11" s="2">
        <f>SUM('नमुना नंबर आठ '!V62:V66)</f>
        <v>0</v>
      </c>
      <c r="F11" s="2">
        <f>SUM('नमुना नंबर आठ '!W62:W66)</f>
        <v>0</v>
      </c>
      <c r="G11" s="2">
        <f>SUM('नमुना नंबर आठ '!X62:X66)</f>
        <v>0</v>
      </c>
      <c r="H11" s="39">
        <f t="shared" si="0"/>
        <v>2320.7156598513011</v>
      </c>
    </row>
    <row r="12" spans="2:8" ht="19.5">
      <c r="B12">
        <v>11</v>
      </c>
      <c r="D12" s="39">
        <f>SUM('नमुना नंबर आठ '!U63:U67)</f>
        <v>4076.2688001858733</v>
      </c>
      <c r="E12" s="2">
        <f>SUM('नमुना नंबर आठ '!V63:V67)</f>
        <v>0</v>
      </c>
      <c r="F12" s="2">
        <f>SUM('नमुना नंबर आठ '!W63:W67)</f>
        <v>0</v>
      </c>
      <c r="G12" s="2">
        <f>SUM('नमुना नंबर आठ '!X63:X67)</f>
        <v>0</v>
      </c>
      <c r="H12" s="39">
        <f t="shared" si="0"/>
        <v>4076.2688001858733</v>
      </c>
    </row>
    <row r="13" spans="2:8" ht="19.5">
      <c r="B13">
        <v>12</v>
      </c>
      <c r="D13" s="39">
        <f>SUM('नमुना नंबर आठ '!U74:U78)</f>
        <v>2202.4046654275094</v>
      </c>
      <c r="E13" s="2">
        <f>SUM('नमुना नंबर आठ '!V74:V78)</f>
        <v>30</v>
      </c>
      <c r="F13" s="2">
        <f>SUM('नमुना नंबर आठ '!W74:W78)</f>
        <v>30</v>
      </c>
      <c r="G13" s="2">
        <f>SUM('नमुना नंबर आठ '!X74:X78)</f>
        <v>750</v>
      </c>
      <c r="H13" s="39">
        <f t="shared" si="0"/>
        <v>3012.4046654275094</v>
      </c>
    </row>
    <row r="14" spans="2:8" ht="19.5">
      <c r="B14">
        <v>13</v>
      </c>
      <c r="D14" s="39">
        <f>SUM('नमुना नंबर आठ '!U80:U86)</f>
        <v>2579.5394749070629</v>
      </c>
      <c r="E14" s="81">
        <f>SUM('नमुना नंबर आठ '!V80:V86)</f>
        <v>200</v>
      </c>
      <c r="F14" s="81">
        <f>SUM('नमुना नंबर आठ '!W80:W86)</f>
        <v>200</v>
      </c>
      <c r="G14" s="81">
        <f>SUM('नमुना नंबर आठ '!X80:X86)</f>
        <v>3950</v>
      </c>
      <c r="H14" s="39">
        <f>SUM(D14:G14)</f>
        <v>6929.5394749070629</v>
      </c>
    </row>
    <row r="15" spans="2:8" ht="19.5">
      <c r="B15">
        <v>14</v>
      </c>
      <c r="D15" s="39">
        <f>SUM('नमुना नंबर आठ '!U88:U92)</f>
        <v>1547.4516217472117</v>
      </c>
      <c r="E15" s="2">
        <f>SUM('नमुना नंबर आठ '!V88:V92)</f>
        <v>140</v>
      </c>
      <c r="F15" s="2">
        <f>SUM('नमुना नंबर आठ '!W88:W92)</f>
        <v>140</v>
      </c>
      <c r="G15" s="2">
        <f>SUM('नमुना नंबर आठ '!X88:X92)</f>
        <v>2250</v>
      </c>
      <c r="H15" s="39">
        <f t="shared" si="0"/>
        <v>4077.4516217472119</v>
      </c>
    </row>
    <row r="16" spans="2:8" ht="19.5">
      <c r="B16">
        <v>15</v>
      </c>
      <c r="D16" s="39">
        <f>SUM('नमुना नंबर आठ '!U94:U98)</f>
        <v>2116.5966914498144</v>
      </c>
      <c r="E16" s="2">
        <f>SUM('नमुना नंबर आठ '!V94:V98)</f>
        <v>150</v>
      </c>
      <c r="F16" s="2">
        <f>SUM('नमुना नंबर आठ '!W94:W98)</f>
        <v>150</v>
      </c>
      <c r="G16" s="2">
        <f>SUM('नमुना नंबर आठ '!X94:X98)</f>
        <v>3750</v>
      </c>
      <c r="H16" s="39">
        <f t="shared" si="0"/>
        <v>6166.5966914498149</v>
      </c>
    </row>
    <row r="17" spans="2:8" ht="19.5">
      <c r="B17">
        <v>16</v>
      </c>
      <c r="D17" s="39">
        <f>SUM('नमुना नंबर आठ '!U100:U104)</f>
        <v>985.30486059479551</v>
      </c>
      <c r="E17" s="2">
        <f>SUM('नमुना नंबर आठ '!V100:V104)</f>
        <v>60</v>
      </c>
      <c r="F17" s="2">
        <f>SUM('नमुना नंबर आठ '!W100:W104)</f>
        <v>60</v>
      </c>
      <c r="G17" s="2">
        <f>SUM('नमुना नंबर आठ '!X100:X104)</f>
        <v>950</v>
      </c>
      <c r="H17" s="39">
        <f t="shared" si="0"/>
        <v>2055.3048605947956</v>
      </c>
    </row>
    <row r="18" spans="2:8" ht="19.5">
      <c r="B18">
        <v>17</v>
      </c>
      <c r="D18" s="39">
        <f>SUM('नमुना नंबर आठ '!U106:U110)</f>
        <v>2072.3826301115241</v>
      </c>
      <c r="E18" s="2">
        <f>SUM('नमुना नंबर आठ '!V106:V110)</f>
        <v>160</v>
      </c>
      <c r="F18" s="2">
        <f>SUM('नमुना नंबर आठ '!W106:W110)</f>
        <v>160</v>
      </c>
      <c r="G18" s="2">
        <f>SUM('नमुना नंबर आठ '!X106:X110)</f>
        <v>2250</v>
      </c>
      <c r="H18" s="39">
        <f t="shared" si="0"/>
        <v>4642.3826301115241</v>
      </c>
    </row>
    <row r="19" spans="2:8" ht="19.5">
      <c r="B19">
        <v>18</v>
      </c>
      <c r="D19" s="39">
        <f>SUM('नमुना नंबर आठ '!U112:U118)</f>
        <v>1558.5940427509295</v>
      </c>
      <c r="E19" s="2">
        <f>SUM('नमुना नंबर आठ '!V112:V118)</f>
        <v>190</v>
      </c>
      <c r="F19" s="2">
        <f>SUM('नमुना नंबर आठ '!W112:W118)</f>
        <v>190</v>
      </c>
      <c r="G19" s="2">
        <f>SUM('नमुना नंबर आठ '!X112:X118)</f>
        <v>3000</v>
      </c>
      <c r="H19" s="39">
        <f t="shared" si="0"/>
        <v>4938.5940427509295</v>
      </c>
    </row>
    <row r="20" spans="2:8" ht="19.5">
      <c r="B20">
        <v>19</v>
      </c>
      <c r="D20" s="39">
        <f>SUM('नमुना नंबर आठ '!U120:U125)</f>
        <v>3153.0121742565057</v>
      </c>
      <c r="E20" s="2">
        <f>SUM('नमुना नंबर आठ '!V120:V125)</f>
        <v>190</v>
      </c>
      <c r="F20" s="2">
        <f>SUM('नमुना नंबर आठ '!W120:W125)</f>
        <v>190</v>
      </c>
      <c r="G20" s="2">
        <f>SUM('नमुना नंबर आठ '!X120:X125)</f>
        <v>3950</v>
      </c>
      <c r="H20" s="39">
        <f t="shared" si="0"/>
        <v>7483.0121742565061</v>
      </c>
    </row>
    <row r="21" spans="2:8" ht="19.5">
      <c r="B21">
        <v>20</v>
      </c>
      <c r="D21" s="39">
        <f>SUM('नमुना नंबर आठ '!U127:U131)</f>
        <v>2107.0362434944236</v>
      </c>
      <c r="E21" s="2">
        <f>SUM('नमुना नंबर आठ '!V127:V131)</f>
        <v>110</v>
      </c>
      <c r="F21" s="2">
        <f>SUM('नमुना नंबर आठ '!W127:W131)</f>
        <v>110</v>
      </c>
      <c r="G21" s="2">
        <f>SUM('नमुना नंबर आठ '!X127:X131)</f>
        <v>2450</v>
      </c>
      <c r="H21" s="39">
        <f t="shared" si="0"/>
        <v>4777.0362434944236</v>
      </c>
    </row>
    <row r="22" spans="2:8" ht="19.5">
      <c r="B22">
        <v>21</v>
      </c>
      <c r="D22" s="39">
        <f>SUM('नमुना नंबर आठ '!U133:U138)</f>
        <v>2985.507914498141</v>
      </c>
      <c r="E22" s="2">
        <f>SUM('नमुना नंबर आठ '!V133:V138)</f>
        <v>180</v>
      </c>
      <c r="F22" s="2">
        <f>SUM('नमुना नंबर आठ '!W133:W138)</f>
        <v>180</v>
      </c>
      <c r="G22" s="2">
        <f>SUM('नमुना नंबर आठ '!X133:X138)</f>
        <v>3400</v>
      </c>
      <c r="H22" s="39">
        <f t="shared" si="0"/>
        <v>6745.507914498141</v>
      </c>
    </row>
    <row r="23" spans="2:8" ht="19.5">
      <c r="B23">
        <v>22</v>
      </c>
      <c r="D23" s="39">
        <f>SUM('नमुना नंबर आठ '!U141:U145)</f>
        <v>1434.076221189591</v>
      </c>
      <c r="E23" s="2">
        <f>SUM('नमुना नंबर आठ '!V141:V145)</f>
        <v>110</v>
      </c>
      <c r="F23" s="2">
        <f>SUM('नमुना नंबर आठ '!W141:W145)</f>
        <v>110</v>
      </c>
      <c r="G23" s="2">
        <f>SUM('नमुना नंबर आठ '!X141:X145)</f>
        <v>3200</v>
      </c>
      <c r="H23" s="39">
        <f t="shared" si="0"/>
        <v>4854.0762211895908</v>
      </c>
    </row>
    <row r="24" spans="2:8" ht="19.5">
      <c r="B24">
        <v>23</v>
      </c>
      <c r="D24" s="39">
        <f>SUM('नमुना नंबर आठ '!U147:U152)</f>
        <v>2144.789744888476</v>
      </c>
      <c r="E24" s="2">
        <f>SUM('नमुना नंबर आठ '!V147:V152)</f>
        <v>180</v>
      </c>
      <c r="F24" s="2">
        <f>SUM('नमुना नंबर आठ '!W147:W152)</f>
        <v>180</v>
      </c>
      <c r="G24" s="2">
        <f>SUM('नमुना नंबर आठ '!X147:X152)</f>
        <v>3950</v>
      </c>
      <c r="H24" s="39">
        <f t="shared" si="0"/>
        <v>6454.789744888476</v>
      </c>
    </row>
    <row r="25" spans="2:8" ht="19.5">
      <c r="B25">
        <v>24</v>
      </c>
      <c r="D25" s="39">
        <f>SUM('नमुना नंबर आठ '!U154:U158)</f>
        <v>2174.915192843866</v>
      </c>
      <c r="E25" s="2">
        <f>SUM('नमुना नंबर आठ '!V154:V158)</f>
        <v>120</v>
      </c>
      <c r="F25" s="2">
        <f>SUM('नमुना नंबर आठ '!W154:W158)</f>
        <v>120</v>
      </c>
      <c r="G25" s="2">
        <f>SUM('नमुना नंबर आठ '!X154:X158)</f>
        <v>3750</v>
      </c>
      <c r="H25" s="39">
        <f t="shared" si="0"/>
        <v>6164.915192843866</v>
      </c>
    </row>
    <row r="26" spans="2:8" ht="19.5">
      <c r="B26">
        <v>25</v>
      </c>
      <c r="D26" s="39">
        <f>SUM('नमुना नंबर आठ '!U160:U165)</f>
        <v>3155.5232369888481</v>
      </c>
      <c r="E26" s="2">
        <f>SUM('नमुना नंबर आठ '!V160:V165)</f>
        <v>190</v>
      </c>
      <c r="F26" s="2">
        <f>SUM('नमुना नंबर आठ '!W160:W165)</f>
        <v>190</v>
      </c>
      <c r="G26" s="2">
        <f>SUM('नमुना नंबर आठ '!X160:X165)</f>
        <v>3750</v>
      </c>
      <c r="H26" s="39">
        <f t="shared" si="0"/>
        <v>7285.5232369888481</v>
      </c>
    </row>
    <row r="27" spans="2:8" ht="19.5">
      <c r="B27">
        <v>26</v>
      </c>
      <c r="D27" s="39">
        <f>SUM('नमुना नंबर आठ '!U167:U172)</f>
        <v>2962.0115938661711</v>
      </c>
      <c r="E27" s="81">
        <f>SUM('नमुना नंबर आठ '!V167:V172)</f>
        <v>150</v>
      </c>
      <c r="F27" s="81">
        <f>SUM('नमुना नंबर आठ '!W167:W172)</f>
        <v>150</v>
      </c>
      <c r="G27" s="81">
        <f>SUM('नमुना नंबर आठ '!X167:X172)</f>
        <v>3750</v>
      </c>
      <c r="H27" s="39">
        <f>SUM(D27:G27)</f>
        <v>7012.0115938661711</v>
      </c>
    </row>
    <row r="28" spans="2:8" ht="19.5">
      <c r="B28">
        <v>27</v>
      </c>
      <c r="D28" s="39">
        <f>SUM('नमुना नंबर आठ '!U174:U180)</f>
        <v>3306.7991905204462</v>
      </c>
      <c r="E28" s="81">
        <f>SUM('नमुना नंबर आठ '!V174:V180)</f>
        <v>210</v>
      </c>
      <c r="F28" s="81">
        <f>SUM('नमुना नंबर आठ '!W174:W180)</f>
        <v>210</v>
      </c>
      <c r="G28" s="81">
        <f>SUM('नमुना नंबर आठ '!X174:X180)</f>
        <v>3950</v>
      </c>
      <c r="H28" s="39">
        <f>SUM(D28:G28)</f>
        <v>7676.7991905204462</v>
      </c>
    </row>
    <row r="29" spans="2:8" ht="19.5">
      <c r="B29">
        <v>28</v>
      </c>
      <c r="D29" s="39">
        <f>SUM('नमुना नंबर आठ '!U182:U187)</f>
        <v>2529.7599814126388</v>
      </c>
      <c r="E29" s="2">
        <f>SUM('नमुना नंबर आठ '!V182:V187)</f>
        <v>160</v>
      </c>
      <c r="F29" s="2">
        <f>SUM('नमुना नंबर आठ '!W182:W187)</f>
        <v>160</v>
      </c>
      <c r="G29" s="2">
        <f>SUM('नमुना नंबर आठ '!X182:X187)</f>
        <v>4500</v>
      </c>
      <c r="H29" s="39">
        <f t="shared" si="0"/>
        <v>7349.7599814126388</v>
      </c>
    </row>
    <row r="30" spans="2:8" ht="19.5">
      <c r="B30">
        <v>29</v>
      </c>
      <c r="D30" s="39">
        <f>SUM('नमुना नंबर आठ '!U189:U194)</f>
        <v>2001.7290501858738</v>
      </c>
      <c r="E30" s="2">
        <f>SUM('नमुना नंबर आठ '!V189:V194)</f>
        <v>170</v>
      </c>
      <c r="F30" s="2">
        <f>SUM('नमुना नंबर आठ '!W189:W194)</f>
        <v>170</v>
      </c>
      <c r="G30" s="2">
        <f>SUM('नमुना नंबर आठ '!X189:X194)</f>
        <v>3200</v>
      </c>
      <c r="H30" s="39">
        <f t="shared" si="0"/>
        <v>5541.7290501858733</v>
      </c>
    </row>
    <row r="31" spans="2:8" ht="19.5">
      <c r="B31">
        <v>30</v>
      </c>
      <c r="D31" s="39">
        <f>SUM('नमुना नंबर आठ '!U196:U201)</f>
        <v>2064.9374414498143</v>
      </c>
      <c r="E31" s="2">
        <f>SUM('नमुना नंबर आठ '!V196:V201)</f>
        <v>140</v>
      </c>
      <c r="F31" s="2">
        <f>SUM('नमुना नंबर आठ '!W196:W201)</f>
        <v>140</v>
      </c>
      <c r="G31" s="2">
        <f>SUM('नमुना नंबर आठ '!X196:X201)</f>
        <v>3200</v>
      </c>
      <c r="H31" s="39">
        <f t="shared" si="0"/>
        <v>5544.9374414498143</v>
      </c>
    </row>
    <row r="32" spans="2:8" ht="19.5">
      <c r="B32">
        <v>31</v>
      </c>
      <c r="D32" s="39">
        <f>SUM('नमुना नंबर आठ '!U203:U207)</f>
        <v>1592.2402304832715</v>
      </c>
      <c r="E32" s="2">
        <f>SUM('नमुना नंबर आठ '!V203:V207)</f>
        <v>100</v>
      </c>
      <c r="F32" s="2">
        <f>SUM('नमुना नंबर आठ '!W203:W207)</f>
        <v>100</v>
      </c>
      <c r="G32" s="2">
        <f>SUM('नमुना नंबर आठ '!X203:X207)</f>
        <v>3000</v>
      </c>
      <c r="H32" s="39">
        <f t="shared" si="0"/>
        <v>4792.2402304832713</v>
      </c>
    </row>
    <row r="33" spans="2:8" ht="19.5">
      <c r="B33">
        <v>32</v>
      </c>
      <c r="D33" s="39">
        <f>SUM('नमुना नंबर आठ '!U209:U213)</f>
        <v>3860.5787565055771</v>
      </c>
      <c r="E33" s="2">
        <f>SUM('नमुना नंबर आठ '!V209:V213)</f>
        <v>140</v>
      </c>
      <c r="F33" s="2">
        <f>SUM('नमुना नंबर आठ '!W209:W213)</f>
        <v>140</v>
      </c>
      <c r="G33" s="2">
        <f>SUM('नमुना नंबर आठ '!X209:X213)</f>
        <v>3000</v>
      </c>
      <c r="H33" s="39">
        <f t="shared" si="0"/>
        <v>7140.5787565055771</v>
      </c>
    </row>
    <row r="34" spans="2:8" ht="19.5">
      <c r="B34">
        <v>33</v>
      </c>
      <c r="D34" s="39">
        <f>SUM('नमुना नंबर आठ '!U215:U220)</f>
        <v>2049.8192397769512</v>
      </c>
      <c r="E34" s="2">
        <f>SUM('नमुना नंबर आठ '!V215:V220)</f>
        <v>160</v>
      </c>
      <c r="F34" s="2">
        <f>SUM('नमुना नंबर आठ '!W215:W220)</f>
        <v>160</v>
      </c>
      <c r="G34" s="2">
        <f>SUM('नमुना नंबर आठ '!X215:X220)</f>
        <v>2650</v>
      </c>
      <c r="H34" s="39">
        <f t="shared" ref="H34:H65" si="1">SUM(D34:G34)</f>
        <v>5019.8192397769508</v>
      </c>
    </row>
    <row r="35" spans="2:8" ht="19.5">
      <c r="B35">
        <v>34</v>
      </c>
      <c r="D35" s="39">
        <f>SUM('नमुना नंबर आठ '!U222:U227)</f>
        <v>2465.3863522304837</v>
      </c>
      <c r="E35" s="2">
        <f>SUM('नमुना नंबर आठ '!V222:V227)</f>
        <v>170</v>
      </c>
      <c r="F35" s="2">
        <f>SUM('नमुना नंबर आठ '!W222:W227)</f>
        <v>170</v>
      </c>
      <c r="G35" s="2">
        <f>SUM('नमुना नंबर आठ '!X222:X227)</f>
        <v>3950</v>
      </c>
      <c r="H35" s="39">
        <f t="shared" si="1"/>
        <v>6755.3863522304837</v>
      </c>
    </row>
    <row r="36" spans="2:8" ht="19.5">
      <c r="B36">
        <v>35</v>
      </c>
      <c r="D36" s="39">
        <f>SUM('नमुना नंबर आठ '!U229:U233)</f>
        <v>2475.2070780669142</v>
      </c>
      <c r="E36" s="2">
        <f>SUM('नमुना नंबर आठ '!V229:V233)</f>
        <v>150</v>
      </c>
      <c r="F36" s="2">
        <f>SUM('नमुना नंबर आठ '!W229:W233)</f>
        <v>150</v>
      </c>
      <c r="G36" s="2">
        <f>SUM('नमुना नंबर आठ '!X229:X233)</f>
        <v>3200</v>
      </c>
      <c r="H36" s="39">
        <f t="shared" si="1"/>
        <v>5975.2070780669146</v>
      </c>
    </row>
    <row r="37" spans="2:8" ht="19.5">
      <c r="B37">
        <v>36</v>
      </c>
      <c r="D37" s="39">
        <f>SUM('नमुना नंबर आठ '!U235:U239)</f>
        <v>2819.6370236988846</v>
      </c>
      <c r="E37" s="2">
        <f>SUM('नमुना नंबर आठ '!V235:V239)</f>
        <v>140</v>
      </c>
      <c r="F37" s="2">
        <f>SUM('नमुना नंबर आठ '!W235:W239)</f>
        <v>140</v>
      </c>
      <c r="G37" s="2">
        <f>SUM('नमुना नंबर आठ '!X235:X239)</f>
        <v>5450</v>
      </c>
      <c r="H37" s="39">
        <f t="shared" si="1"/>
        <v>8549.6370236988841</v>
      </c>
    </row>
    <row r="38" spans="2:8" ht="19.5">
      <c r="B38">
        <v>37</v>
      </c>
      <c r="D38" s="39">
        <f>SUM('नमुना नंबर आठ '!U241:U247)</f>
        <v>2193.3408136617099</v>
      </c>
      <c r="E38" s="2">
        <f>SUM('नमुना नंबर आठ '!V241:V247)</f>
        <v>190</v>
      </c>
      <c r="F38" s="2">
        <f>SUM('नमुना नंबर आठ '!W241:W247)</f>
        <v>190</v>
      </c>
      <c r="G38" s="2">
        <f>SUM('नमुना नंबर आठ '!X241:X247)</f>
        <v>4150</v>
      </c>
      <c r="H38" s="39">
        <f t="shared" si="1"/>
        <v>6723.3408136617099</v>
      </c>
    </row>
    <row r="39" spans="2:8" ht="19.5">
      <c r="B39">
        <v>38</v>
      </c>
      <c r="D39" s="39">
        <f>SUM('नमुना नंबर आठ '!U249:U254)</f>
        <v>1981.8464567843869</v>
      </c>
      <c r="E39" s="2">
        <f>SUM('नमुना नंबर आठ '!V249:V254)</f>
        <v>160</v>
      </c>
      <c r="F39" s="2">
        <f>SUM('नमुना नंबर आठ '!W249:W254)</f>
        <v>160</v>
      </c>
      <c r="G39" s="2">
        <f>SUM('नमुना नंबर आठ '!X249:X254)</f>
        <v>2450</v>
      </c>
      <c r="H39" s="39">
        <f t="shared" si="1"/>
        <v>4751.8464567843866</v>
      </c>
    </row>
    <row r="40" spans="2:8" ht="19.5">
      <c r="B40">
        <v>39</v>
      </c>
      <c r="D40" s="39">
        <f>SUM('नमुना नंबर आठ '!U256:U260)</f>
        <v>1764.9618401486987</v>
      </c>
      <c r="E40" s="2">
        <f>SUM('नमुना नंबर आठ '!V256:V260)</f>
        <v>110</v>
      </c>
      <c r="F40" s="2">
        <f>SUM('नमुना नंबर आठ '!W256:W260)</f>
        <v>110</v>
      </c>
      <c r="G40" s="2">
        <f>SUM('नमुना नंबर आठ '!X256:X260)</f>
        <v>3000</v>
      </c>
      <c r="H40" s="39">
        <f t="shared" si="1"/>
        <v>4984.9618401486987</v>
      </c>
    </row>
    <row r="41" spans="2:8" ht="19.5">
      <c r="B41">
        <v>40</v>
      </c>
      <c r="D41" s="39">
        <f>SUM('नमुना नंबर आठ '!U262:U266)</f>
        <v>2650.0820980483277</v>
      </c>
      <c r="E41" s="2">
        <f>SUM('नमुना नंबर आठ '!V262:V266)</f>
        <v>130</v>
      </c>
      <c r="F41" s="2">
        <f>SUM('नमुना नंबर आठ '!W262:W266)</f>
        <v>130</v>
      </c>
      <c r="G41" s="2">
        <f>SUM('नमुना नंबर आठ '!X262:X266)</f>
        <v>3000</v>
      </c>
      <c r="H41" s="39">
        <f t="shared" si="1"/>
        <v>5910.0820980483277</v>
      </c>
    </row>
    <row r="42" spans="2:8" ht="19.5">
      <c r="B42">
        <v>41</v>
      </c>
      <c r="D42" s="39">
        <f>SUM('नमुना नंबर आठ '!U269:U274)</f>
        <v>3026.0993378252788</v>
      </c>
      <c r="E42" s="2">
        <f>SUM('नमुना नंबर आठ '!V269:V274)</f>
        <v>210</v>
      </c>
      <c r="F42" s="2">
        <f>SUM('नमुना नंबर आठ '!W269:W274)</f>
        <v>210</v>
      </c>
      <c r="G42" s="2">
        <f>SUM('नमुना नंबर आठ '!X269:X274)</f>
        <v>3750</v>
      </c>
      <c r="H42" s="39">
        <f t="shared" si="1"/>
        <v>7196.0993378252788</v>
      </c>
    </row>
    <row r="43" spans="2:8" ht="19.5">
      <c r="B43">
        <v>42</v>
      </c>
      <c r="D43" s="39">
        <f>SUM('नमुना नंबर आठ '!U276:U281)</f>
        <v>1070.8485641263942</v>
      </c>
      <c r="E43" s="2">
        <f>SUM('नमुना नंबर आठ '!V276:V281)</f>
        <v>110</v>
      </c>
      <c r="F43" s="2">
        <f>SUM('नमुना नंबर आठ '!W276:W281)</f>
        <v>110</v>
      </c>
      <c r="G43" s="2">
        <f>SUM('नमुना नंबर आठ '!X276:X281)</f>
        <v>1900</v>
      </c>
      <c r="H43" s="39">
        <f t="shared" si="1"/>
        <v>3190.8485641263942</v>
      </c>
    </row>
    <row r="44" spans="2:8" ht="19.5">
      <c r="B44">
        <v>43</v>
      </c>
      <c r="D44" s="39">
        <f>SUM('नमुना नंबर आठ '!U283:U287)</f>
        <v>2323.3713568773237</v>
      </c>
      <c r="E44" s="2">
        <f>SUM('नमुना नंबर आठ '!V283:V287)</f>
        <v>140</v>
      </c>
      <c r="F44" s="2">
        <f>SUM('नमुना नंबर आठ '!W283:W287)</f>
        <v>140</v>
      </c>
      <c r="G44" s="2">
        <f>SUM('नमुना नंबर आठ '!X283:X287)</f>
        <v>3000</v>
      </c>
      <c r="H44" s="39">
        <f t="shared" si="1"/>
        <v>5603.3713568773237</v>
      </c>
    </row>
    <row r="45" spans="2:8" ht="19.5">
      <c r="B45">
        <v>44</v>
      </c>
      <c r="D45" s="39">
        <f>SUM('नमुना नंबर आठ '!U289:U293)</f>
        <v>776.67361895910767</v>
      </c>
      <c r="E45" s="2">
        <f>SUM('नमुना नंबर आठ '!V289:V293)</f>
        <v>60</v>
      </c>
      <c r="F45" s="2">
        <f>SUM('नमुना नंबर आठ '!W289:W293)</f>
        <v>60</v>
      </c>
      <c r="G45" s="2">
        <f>SUM('नमुना नंबर आठ '!X289:X293)</f>
        <v>2250</v>
      </c>
      <c r="H45" s="39">
        <f t="shared" si="1"/>
        <v>3146.6736189591074</v>
      </c>
    </row>
    <row r="46" spans="2:8" ht="19.5">
      <c r="B46">
        <v>45</v>
      </c>
      <c r="D46" s="39">
        <f>SUM('नमुना नंबर आठ '!U295:U299)</f>
        <v>705.53860037174741</v>
      </c>
      <c r="E46" s="2">
        <f>SUM('नमुना नंबर आठ '!V295:V299)</f>
        <v>50</v>
      </c>
      <c r="F46" s="2">
        <f>SUM('नमुना नंबर आठ '!W295:W299)</f>
        <v>50</v>
      </c>
      <c r="G46" s="2">
        <f>SUM('नमुना नंबर आठ '!X295:X299)</f>
        <v>950</v>
      </c>
      <c r="H46" s="39">
        <f t="shared" si="1"/>
        <v>1755.5386003717474</v>
      </c>
    </row>
    <row r="47" spans="2:8" ht="19.5">
      <c r="B47">
        <v>46</v>
      </c>
      <c r="D47" s="39">
        <f>SUM('नमुना नंबर आठ '!U301:U305)</f>
        <v>1958.1769697955388</v>
      </c>
      <c r="E47" s="2">
        <f>SUM('नमुना नंबर आठ '!V301:V305)</f>
        <v>130</v>
      </c>
      <c r="F47" s="2">
        <f>SUM('नमुना नंबर आठ '!W301:W305)</f>
        <v>130</v>
      </c>
      <c r="G47" s="2">
        <f>SUM('नमुना नंबर आठ '!X301:X305)</f>
        <v>1900</v>
      </c>
      <c r="H47" s="39">
        <f t="shared" si="1"/>
        <v>4118.1769697955388</v>
      </c>
    </row>
    <row r="48" spans="2:8" ht="19.5">
      <c r="B48">
        <v>47</v>
      </c>
      <c r="D48" s="39">
        <f>SUM('नमुना नंबर आठ '!U307:U311)</f>
        <v>638.87936988847582</v>
      </c>
      <c r="E48" s="2">
        <f>SUM('नमुना नंबर आठ '!V307:V311)</f>
        <v>60</v>
      </c>
      <c r="F48" s="2">
        <f>SUM('नमुना नंबर आठ '!W307:W311)</f>
        <v>60</v>
      </c>
      <c r="G48" s="2">
        <f>SUM('नमुना नंबर आठ '!X307:X311)</f>
        <v>0</v>
      </c>
      <c r="H48" s="39">
        <f t="shared" si="1"/>
        <v>758.87936988847582</v>
      </c>
    </row>
    <row r="49" spans="2:8" ht="19.5">
      <c r="B49">
        <v>48</v>
      </c>
      <c r="D49" s="39">
        <f>SUM('नमुना नंबर आठ '!U313:U318)</f>
        <v>1958.5020000000002</v>
      </c>
      <c r="E49" s="2">
        <f>SUM('नमुना नंबर आठ '!V313:V318)</f>
        <v>150</v>
      </c>
      <c r="F49" s="2">
        <f>SUM('नमुना नंबर आठ '!W313:W318)</f>
        <v>150</v>
      </c>
      <c r="G49" s="2">
        <f>SUM('नमुना नंबर आठ '!X313:X318)</f>
        <v>4500</v>
      </c>
      <c r="H49" s="39">
        <f t="shared" si="1"/>
        <v>6758.5020000000004</v>
      </c>
    </row>
    <row r="50" spans="2:8" ht="19.5">
      <c r="B50">
        <v>49</v>
      </c>
      <c r="D50" s="39">
        <f>SUM('नमुना नंबर आठ '!U320:U324)</f>
        <v>2002.7005176579928</v>
      </c>
      <c r="E50" s="2">
        <f>SUM('नमुना नंबर आठ '!V320:V324)</f>
        <v>150</v>
      </c>
      <c r="F50" s="2">
        <f>SUM('नमुना नंबर आठ '!W320:W324)</f>
        <v>150</v>
      </c>
      <c r="G50" s="2">
        <f>SUM('नमुना नंबर आठ '!X320:X324)</f>
        <v>3750</v>
      </c>
      <c r="H50" s="39">
        <f t="shared" si="1"/>
        <v>6052.7005176579933</v>
      </c>
    </row>
    <row r="51" spans="2:8" ht="19.5">
      <c r="B51">
        <v>50</v>
      </c>
      <c r="D51" s="39">
        <f>SUM('नमुना नंबर आठ '!U326:U331)</f>
        <v>2673.3960878252783</v>
      </c>
      <c r="E51" s="2">
        <f>SUM('नमुना नंबर आठ '!V326:V331)</f>
        <v>190</v>
      </c>
      <c r="F51" s="2">
        <f>SUM('नमुना नंबर आठ '!W326:W331)</f>
        <v>190</v>
      </c>
      <c r="G51" s="2">
        <f>SUM('नमुना नंबर आठ '!X326:X331)</f>
        <v>3750</v>
      </c>
      <c r="H51" s="39">
        <f t="shared" si="1"/>
        <v>6803.3960878252783</v>
      </c>
    </row>
    <row r="52" spans="2:8" ht="19.5">
      <c r="B52">
        <v>51</v>
      </c>
      <c r="D52" s="39">
        <f>SUM('नमुना नंबर आठ '!U334:U338)</f>
        <v>2553.3856505576214</v>
      </c>
      <c r="E52" s="2">
        <f>SUM('नमुना नंबर आठ '!V334:V338)</f>
        <v>150</v>
      </c>
      <c r="F52" s="2">
        <f>SUM('नमुना नंबर आठ '!W334:W338)</f>
        <v>150</v>
      </c>
      <c r="G52" s="2">
        <f>SUM('नमुना नंबर आठ '!X334:X338)</f>
        <v>2650</v>
      </c>
      <c r="H52" s="39">
        <f t="shared" si="1"/>
        <v>5503.3856505576214</v>
      </c>
    </row>
    <row r="53" spans="2:8" ht="19.5">
      <c r="B53">
        <v>52</v>
      </c>
      <c r="D53" s="39">
        <f>SUM('नमुना नंबर आठ '!U340:U346)</f>
        <v>2364.4901034646837</v>
      </c>
      <c r="E53" s="2">
        <f>SUM('नमुना नंबर आठ '!V340:V346)</f>
        <v>190</v>
      </c>
      <c r="F53" s="2">
        <f>SUM('नमुना नंबर आठ '!W340:W346)</f>
        <v>190</v>
      </c>
      <c r="G53" s="2">
        <f>SUM('नमुना नंबर आठ '!X340:X346)</f>
        <v>3400</v>
      </c>
      <c r="H53" s="39">
        <f t="shared" si="1"/>
        <v>6144.4901034646837</v>
      </c>
    </row>
    <row r="54" spans="2:8" ht="19.5">
      <c r="B54">
        <v>53</v>
      </c>
      <c r="D54" s="39">
        <f>SUM('नमुना नंबर आठ '!U348:U353)</f>
        <v>10606.136831784388</v>
      </c>
      <c r="E54" s="2">
        <f>SUM('नमुना नंबर आठ '!V348:V353)</f>
        <v>200</v>
      </c>
      <c r="F54" s="2">
        <f>SUM('नमुना नंबर आठ '!W348:W353)</f>
        <v>200</v>
      </c>
      <c r="G54" s="2">
        <f>SUM('नमुना नंबर आठ '!X348:X353)</f>
        <v>4500</v>
      </c>
      <c r="H54" s="39">
        <f t="shared" si="1"/>
        <v>15506.136831784388</v>
      </c>
    </row>
    <row r="55" spans="2:8" ht="19.5">
      <c r="B55">
        <v>54</v>
      </c>
      <c r="D55" s="39">
        <f>SUM('नमुना नंबर आठ '!U356:U360)</f>
        <v>2216.0270450743492</v>
      </c>
      <c r="E55" s="2">
        <f>SUM('नमुना नंबर आठ '!V356:V360)</f>
        <v>150</v>
      </c>
      <c r="F55" s="2">
        <f>SUM('नमुना नंबर आठ '!W356:W360)</f>
        <v>150</v>
      </c>
      <c r="G55" s="2">
        <f>SUM('नमुना नंबर आठ '!X356:X360)</f>
        <v>3000</v>
      </c>
      <c r="H55" s="39">
        <f t="shared" si="1"/>
        <v>5516.0270450743492</v>
      </c>
    </row>
    <row r="56" spans="2:8" ht="19.5">
      <c r="B56">
        <v>55</v>
      </c>
      <c r="D56" s="39">
        <f>SUM('नमुना नंबर आठ '!U362:U366)</f>
        <v>2806.9608457249069</v>
      </c>
      <c r="E56" s="2">
        <f>SUM('नमुना नंबर आठ '!V362:V366)</f>
        <v>160</v>
      </c>
      <c r="F56" s="2">
        <f>SUM('नमुना नंबर आठ '!W362:W366)</f>
        <v>160</v>
      </c>
      <c r="G56" s="2">
        <f>SUM('नमुना नंबर आठ '!X362:X366)</f>
        <v>3750</v>
      </c>
      <c r="H56" s="39">
        <f t="shared" si="1"/>
        <v>6876.9608457249069</v>
      </c>
    </row>
    <row r="57" spans="2:8" ht="19.5">
      <c r="B57">
        <v>56</v>
      </c>
      <c r="D57" s="39">
        <f>SUM('नमुना नंबर आठ '!U368:U372)</f>
        <v>2674.0698234200745</v>
      </c>
      <c r="E57" s="2">
        <f>SUM('नमुना नंबर आठ '!V368:V372)</f>
        <v>140</v>
      </c>
      <c r="F57" s="2">
        <f>SUM('नमुना नंबर आठ '!W368:W372)</f>
        <v>140</v>
      </c>
      <c r="G57" s="2">
        <f>SUM('नमुना नंबर आठ '!X368:X372)</f>
        <v>3000</v>
      </c>
      <c r="H57" s="39">
        <f t="shared" si="1"/>
        <v>5954.0698234200745</v>
      </c>
    </row>
    <row r="58" spans="2:8" ht="19.5">
      <c r="B58">
        <v>57</v>
      </c>
      <c r="D58" s="39">
        <f>SUM('नमुना नंबर आठ '!U374:U378)</f>
        <v>0</v>
      </c>
      <c r="E58" s="2">
        <f>SUM('नमुना नंबर आठ '!V374:V378)</f>
        <v>0</v>
      </c>
      <c r="F58" s="2">
        <f>SUM('नमुना नंबर आठ '!W374:W378)</f>
        <v>0</v>
      </c>
      <c r="G58" s="2">
        <f>SUM('नमुना नंबर आठ '!X374:X378)</f>
        <v>0</v>
      </c>
      <c r="H58" s="39">
        <f t="shared" si="1"/>
        <v>0</v>
      </c>
    </row>
    <row r="59" spans="2:8" ht="19.5">
      <c r="B59">
        <v>58</v>
      </c>
      <c r="D59" s="39">
        <f>SUM('नमुना नंबर आठ '!U380:U384)</f>
        <v>0</v>
      </c>
      <c r="E59" s="2">
        <f>SUM('नमुना नंबर आठ '!V380:V384)</f>
        <v>0</v>
      </c>
      <c r="F59" s="2">
        <f>SUM('नमुना नंबर आठ '!W380:W384)</f>
        <v>0</v>
      </c>
      <c r="G59" s="2">
        <f>SUM('नमुना नंबर आठ '!X380:X384)</f>
        <v>0</v>
      </c>
      <c r="H59" s="39">
        <f t="shared" si="1"/>
        <v>0</v>
      </c>
    </row>
    <row r="60" spans="2:8" ht="19.5">
      <c r="B60">
        <v>59</v>
      </c>
      <c r="D60" s="39">
        <f>SUM('नमुना नंबर आठ '!U386:U390)</f>
        <v>0</v>
      </c>
      <c r="E60" s="2">
        <f>SUM('नमुना नंबर आठ '!V386:V390)</f>
        <v>0</v>
      </c>
      <c r="F60" s="2">
        <f>SUM('नमुना नंबर आठ '!W386:W390)</f>
        <v>0</v>
      </c>
      <c r="G60" s="2">
        <f>SUM('नमुना नंबर आठ '!X386:X390)</f>
        <v>0</v>
      </c>
      <c r="H60" s="39">
        <f t="shared" si="1"/>
        <v>0</v>
      </c>
    </row>
    <row r="61" spans="2:8" ht="19.5">
      <c r="B61">
        <v>60</v>
      </c>
      <c r="D61" s="39">
        <f>SUM('नमुना नंबर आठ '!U392:U396)</f>
        <v>1562.3717704460967</v>
      </c>
      <c r="E61" s="2">
        <f>SUM('नमुना नंबर आठ '!V392:V396)</f>
        <v>120</v>
      </c>
      <c r="F61" s="2">
        <f>SUM('नमुना नंबर आठ '!W392:W396)</f>
        <v>120</v>
      </c>
      <c r="G61" s="2">
        <f>SUM('नमुना नंबर आठ '!X392:X396)</f>
        <v>1500</v>
      </c>
      <c r="H61" s="39">
        <f t="shared" si="1"/>
        <v>3302.3717704460969</v>
      </c>
    </row>
    <row r="62" spans="2:8" ht="19.5">
      <c r="B62">
        <v>61</v>
      </c>
      <c r="D62" s="39">
        <f>SUM('नमुना नंबर आठ '!U398:U402)</f>
        <v>2677.3866914498144</v>
      </c>
      <c r="E62" s="2">
        <f>SUM('नमुना नंबर आठ '!V398:V402)</f>
        <v>0</v>
      </c>
      <c r="F62" s="2">
        <f>SUM('नमुना नंबर आठ '!W398:W402)</f>
        <v>0</v>
      </c>
      <c r="G62" s="2">
        <f>SUM('नमुना नंबर आठ '!X398:X402)</f>
        <v>0</v>
      </c>
      <c r="H62" s="39">
        <f t="shared" si="1"/>
        <v>2677.3866914498144</v>
      </c>
    </row>
    <row r="63" spans="2:8" ht="19.5">
      <c r="B63">
        <v>62</v>
      </c>
      <c r="D63" s="39">
        <f>SUM('नमुना नंबर आठ '!U404:U411)</f>
        <v>1391.3035092936802</v>
      </c>
      <c r="E63" s="2">
        <f>SUM('नमुना नंबर आठ '!V404:V411)</f>
        <v>150</v>
      </c>
      <c r="F63" s="2">
        <f>SUM('नमुना नंबर आठ '!W404:W411)</f>
        <v>150</v>
      </c>
      <c r="G63" s="2">
        <f>SUM('नमुना नंबर आठ '!X404:X411)</f>
        <v>3200</v>
      </c>
      <c r="H63" s="39">
        <f t="shared" si="1"/>
        <v>4891.3035092936807</v>
      </c>
    </row>
    <row r="64" spans="2:8" ht="19.5">
      <c r="B64">
        <v>63</v>
      </c>
      <c r="D64" s="39">
        <f>SUM('नमुना नंबर आठ '!U413:U420)</f>
        <v>2465.9861849442373</v>
      </c>
      <c r="E64" s="81">
        <f>SUM('नमुना नंबर आठ '!V413:V420)</f>
        <v>60</v>
      </c>
      <c r="F64" s="81">
        <f>SUM('नमुना नंबर आठ '!W413:W420)</f>
        <v>60</v>
      </c>
      <c r="G64" s="81">
        <f>SUM('नमुना नंबर आठ '!X413:X420)</f>
        <v>750</v>
      </c>
      <c r="H64" s="39">
        <f>SUM(D64:G64)</f>
        <v>3335.9861849442373</v>
      </c>
    </row>
    <row r="65" spans="2:8" ht="19.5">
      <c r="B65">
        <v>64</v>
      </c>
      <c r="D65" s="39">
        <f>SUM('नमुना नंबर आठ '!U422:U426)</f>
        <v>2136.358527881041</v>
      </c>
      <c r="E65" s="2">
        <f>SUM('नमुना नंबर आठ '!V422:V426)</f>
        <v>100</v>
      </c>
      <c r="F65" s="2">
        <f>SUM('नमुना नंबर आठ '!W422:W426)</f>
        <v>100</v>
      </c>
      <c r="G65" s="2">
        <f>SUM('नमुना नंबर आठ '!X422:X426)</f>
        <v>2250</v>
      </c>
      <c r="H65" s="39">
        <f t="shared" si="1"/>
        <v>4586.3585278810406</v>
      </c>
    </row>
    <row r="66" spans="2:8" ht="19.5">
      <c r="B66">
        <v>65</v>
      </c>
      <c r="D66" s="39">
        <f>SUM('नमुना नंबर आठ '!U428:U433)</f>
        <v>2014.1687258364313</v>
      </c>
      <c r="E66" s="2">
        <f>SUM('नमुना नंबर आठ '!V428:V433)</f>
        <v>130</v>
      </c>
      <c r="F66" s="2">
        <f>SUM('नमुना नंबर आठ '!W428:W433)</f>
        <v>130</v>
      </c>
      <c r="G66" s="2">
        <f>SUM('नमुना नंबर आठ '!X428:X433)</f>
        <v>2650</v>
      </c>
      <c r="H66" s="39">
        <f t="shared" ref="H66:H97" si="2">SUM(D66:G66)</f>
        <v>4924.1687258364309</v>
      </c>
    </row>
    <row r="67" spans="2:8" ht="19.5">
      <c r="B67">
        <v>66</v>
      </c>
      <c r="D67" s="39">
        <f>SUM('नमुना नंबर आठ '!U435:U439)</f>
        <v>2977.2766728624538</v>
      </c>
      <c r="E67" s="2">
        <f>SUM('नमुना नंबर आठ '!V435:V439)</f>
        <v>110</v>
      </c>
      <c r="F67" s="2">
        <f>SUM('नमुना नंबर आठ '!W435:W439)</f>
        <v>110</v>
      </c>
      <c r="G67" s="2">
        <f>SUM('नमुना नंबर आठ '!X435:X439)</f>
        <v>2250</v>
      </c>
      <c r="H67" s="39">
        <f t="shared" si="2"/>
        <v>5447.2766728624538</v>
      </c>
    </row>
    <row r="68" spans="2:8" ht="19.5">
      <c r="B68">
        <v>67</v>
      </c>
      <c r="D68" s="39">
        <f>SUM('नमुना नंबर आठ '!U441:U445)</f>
        <v>2059.4914795539034</v>
      </c>
      <c r="E68" s="2">
        <f>SUM('नमुना नंबर आठ '!V441:V445)</f>
        <v>60</v>
      </c>
      <c r="F68" s="2">
        <f>SUM('नमुना नंबर आठ '!W441:W445)</f>
        <v>60</v>
      </c>
      <c r="G68" s="2">
        <f>SUM('नमुना नंबर आठ '!X441:X445)</f>
        <v>1500</v>
      </c>
      <c r="H68" s="39">
        <f t="shared" si="2"/>
        <v>3679.4914795539034</v>
      </c>
    </row>
    <row r="69" spans="2:8" ht="19.5">
      <c r="B69">
        <v>68</v>
      </c>
      <c r="D69" s="39">
        <f>SUM('नमुना नंबर आठ '!U447:U451)</f>
        <v>1776.4850855018585</v>
      </c>
      <c r="E69" s="2">
        <f>SUM('नमुना नंबर आठ '!V447:V451)</f>
        <v>0</v>
      </c>
      <c r="F69" s="2">
        <f>SUM('नमुना नंबर आठ '!W447:W451)</f>
        <v>0</v>
      </c>
      <c r="G69" s="2">
        <f>SUM('नमुना नंबर आठ '!X447:X451)</f>
        <v>0</v>
      </c>
      <c r="H69" s="39">
        <f t="shared" si="2"/>
        <v>1776.4850855018585</v>
      </c>
    </row>
    <row r="70" spans="2:8" ht="19.5">
      <c r="B70">
        <v>69</v>
      </c>
      <c r="D70" s="39">
        <f>SUM('नमुना नंबर आठ '!U453:U457)</f>
        <v>1687.5568215613384</v>
      </c>
      <c r="E70" s="2">
        <f>SUM('नमुना नंबर आठ '!V453:V457)</f>
        <v>70</v>
      </c>
      <c r="F70" s="2">
        <f>SUM('नमुना नंबर आठ '!W453:W457)</f>
        <v>70</v>
      </c>
      <c r="G70" s="2">
        <f>SUM('नमुना नंबर आठ '!X453:X457)</f>
        <v>1500</v>
      </c>
      <c r="H70" s="39">
        <f t="shared" si="2"/>
        <v>3327.5568215613384</v>
      </c>
    </row>
    <row r="71" spans="2:8" ht="19.5">
      <c r="B71">
        <v>70</v>
      </c>
      <c r="D71" s="39">
        <f>SUM('नमुना नंबर आठ '!U459:U463)</f>
        <v>3162.5594107806696</v>
      </c>
      <c r="E71" s="2">
        <f>SUM('नमुना नंबर आठ '!V459:V463)</f>
        <v>110</v>
      </c>
      <c r="F71" s="2">
        <f>SUM('नमुना नंबर आठ '!W459:W463)</f>
        <v>110</v>
      </c>
      <c r="G71" s="2">
        <f>SUM('नमुना नंबर आठ '!X459:X463)</f>
        <v>1700</v>
      </c>
      <c r="H71" s="39">
        <f t="shared" si="2"/>
        <v>5082.5594107806701</v>
      </c>
    </row>
    <row r="72" spans="2:8" ht="19.5">
      <c r="B72">
        <v>71</v>
      </c>
      <c r="D72" s="39">
        <f>SUM('नमुना नंबर आठ '!U465:U469)</f>
        <v>2951.6490585501861</v>
      </c>
      <c r="E72" s="2">
        <f>SUM('नमुना नंबर आठ '!V465:V469)</f>
        <v>130</v>
      </c>
      <c r="F72" s="2">
        <f>SUM('नमुना नंबर आठ '!W465:W469)</f>
        <v>130</v>
      </c>
      <c r="G72" s="2">
        <f>SUM('नमुना नंबर आठ '!X465:X469)</f>
        <v>2250</v>
      </c>
      <c r="H72" s="39">
        <f t="shared" si="2"/>
        <v>5461.6490585501861</v>
      </c>
    </row>
    <row r="73" spans="2:8" ht="19.5">
      <c r="B73">
        <v>72</v>
      </c>
      <c r="D73" s="39">
        <f>SUM('नमुना नंबर आठ '!U471:U475)</f>
        <v>3658.2742527881037</v>
      </c>
      <c r="E73" s="2">
        <f>SUM('नमुना नंबर आठ '!V471:V475)</f>
        <v>0</v>
      </c>
      <c r="F73" s="2">
        <f>SUM('नमुना नंबर आठ '!W471:W475)</f>
        <v>0</v>
      </c>
      <c r="G73" s="2">
        <f>SUM('नमुना नंबर आठ '!X471:X475)</f>
        <v>0</v>
      </c>
      <c r="H73" s="39">
        <f t="shared" si="2"/>
        <v>3658.2742527881037</v>
      </c>
    </row>
    <row r="74" spans="2:8" ht="19.5">
      <c r="B74">
        <v>73</v>
      </c>
      <c r="D74" s="39">
        <f>SUM('नमुना नंबर आठ '!U477:U481)</f>
        <v>1125.892711479554</v>
      </c>
      <c r="E74" s="2">
        <f>SUM('नमुना नंबर आठ '!V477:V481)</f>
        <v>60</v>
      </c>
      <c r="F74" s="2">
        <f>SUM('नमुना नंबर आठ '!W477:W481)</f>
        <v>60</v>
      </c>
      <c r="G74" s="2">
        <f>SUM('नमुना नंबर आठ '!X477:X481)</f>
        <v>1500</v>
      </c>
      <c r="H74" s="39">
        <f t="shared" si="2"/>
        <v>2745.8927114795542</v>
      </c>
    </row>
    <row r="75" spans="2:8" ht="19.5">
      <c r="B75">
        <v>74</v>
      </c>
      <c r="D75" s="39">
        <f>SUM('नमुना नंबर आठ '!U483:U487)</f>
        <v>2154.0401710037177</v>
      </c>
      <c r="E75" s="2">
        <f>SUM('नमुना नंबर आठ '!V483:V487)</f>
        <v>130</v>
      </c>
      <c r="F75" s="2">
        <f>SUM('नमुना नंबर आठ '!W483:W487)</f>
        <v>130</v>
      </c>
      <c r="G75" s="2">
        <f>SUM('नमुना नंबर आठ '!X483:X487)</f>
        <v>3000</v>
      </c>
      <c r="H75" s="39">
        <f t="shared" si="2"/>
        <v>5414.0401710037177</v>
      </c>
    </row>
    <row r="76" spans="2:8" ht="19.5">
      <c r="B76">
        <v>75</v>
      </c>
      <c r="D76" s="39">
        <f>SUM('नमुना नंबर आठ '!U489:U494)</f>
        <v>3039.6824721189587</v>
      </c>
      <c r="E76" s="2">
        <f>SUM('नमुना नंबर आठ '!V489:V494)</f>
        <v>110</v>
      </c>
      <c r="F76" s="2">
        <f>SUM('नमुना नंबर आठ '!W489:W494)</f>
        <v>110</v>
      </c>
      <c r="G76" s="2">
        <f>SUM('नमुना नंबर आठ '!X489:X494)</f>
        <v>750</v>
      </c>
      <c r="H76" s="39">
        <f t="shared" si="2"/>
        <v>4009.6824721189587</v>
      </c>
    </row>
    <row r="77" spans="2:8" ht="19.5">
      <c r="B77">
        <v>76</v>
      </c>
      <c r="D77" s="39">
        <f>SUM('नमुना नंबर आठ '!U496:U500)</f>
        <v>2208.7018131970262</v>
      </c>
      <c r="E77" s="2">
        <f>SUM('नमुना नंबर आठ '!V496:V500)</f>
        <v>100</v>
      </c>
      <c r="F77" s="2">
        <f>SUM('नमुना नंबर आठ '!W496:W500)</f>
        <v>100</v>
      </c>
      <c r="G77" s="2">
        <f>SUM('नमुना नंबर आठ '!X496:X500)</f>
        <v>2250</v>
      </c>
      <c r="H77" s="39">
        <f t="shared" si="2"/>
        <v>4658.7018131970262</v>
      </c>
    </row>
    <row r="78" spans="2:8" ht="19.5">
      <c r="B78">
        <v>77</v>
      </c>
      <c r="D78" s="39">
        <f>SUM('नमुना नंबर आठ '!U502:U506)</f>
        <v>1912.3346096654277</v>
      </c>
      <c r="E78" s="2">
        <f>SUM('नमुना नंबर आठ '!V502:V506)</f>
        <v>30</v>
      </c>
      <c r="F78" s="2">
        <f>SUM('नमुना नंबर आठ '!W502:W506)</f>
        <v>30</v>
      </c>
      <c r="G78" s="2">
        <f>SUM('नमुना नंबर आठ '!X502:X506)</f>
        <v>0</v>
      </c>
      <c r="H78" s="39">
        <f t="shared" si="2"/>
        <v>1972.3346096654277</v>
      </c>
    </row>
    <row r="79" spans="2:8" ht="19.5">
      <c r="B79">
        <v>78</v>
      </c>
      <c r="D79" s="39">
        <f>SUM('नमुना नंबर आठ '!U508:U512)</f>
        <v>2043.789925650558</v>
      </c>
      <c r="E79" s="2">
        <f>SUM('नमुना नंबर आठ '!V508:V512)</f>
        <v>30</v>
      </c>
      <c r="F79" s="2">
        <f>SUM('नमुना नंबर आठ '!W508:W512)</f>
        <v>30</v>
      </c>
      <c r="G79" s="2">
        <f>SUM('नमुना नंबर आठ '!X508:X512)</f>
        <v>750</v>
      </c>
      <c r="H79" s="39">
        <f t="shared" si="2"/>
        <v>2853.789925650558</v>
      </c>
    </row>
    <row r="80" spans="2:8" ht="19.5">
      <c r="B80">
        <v>79</v>
      </c>
      <c r="D80" s="39">
        <f>SUM('नमुना नंबर आठ '!U514:U518)</f>
        <v>3847.7075604089214</v>
      </c>
      <c r="E80" s="2">
        <f>SUM('नमुना नंबर आठ '!V514:V518)</f>
        <v>30</v>
      </c>
      <c r="F80" s="2">
        <f>SUM('नमुना नंबर आठ '!W514:W518)</f>
        <v>30</v>
      </c>
      <c r="G80" s="2">
        <f>SUM('नमुना नंबर आठ '!X514:X518)</f>
        <v>750</v>
      </c>
      <c r="H80" s="39">
        <f t="shared" si="2"/>
        <v>4657.7075604089214</v>
      </c>
    </row>
    <row r="81" spans="2:8" ht="19.5">
      <c r="B81">
        <v>80</v>
      </c>
      <c r="D81" s="39">
        <f>SUM('नमुना नंबर आठ '!U520:U525)</f>
        <v>40367.107152881043</v>
      </c>
      <c r="E81" s="2">
        <f>SUM('नमुना नंबर आठ '!V520:V525)</f>
        <v>110</v>
      </c>
      <c r="F81" s="2">
        <f>SUM('नमुना नंबर आठ '!W520:W525)</f>
        <v>110</v>
      </c>
      <c r="G81" s="2">
        <f>SUM('नमुना नंबर आठ '!X520:X525)</f>
        <v>1700</v>
      </c>
      <c r="H81" s="39">
        <f t="shared" si="2"/>
        <v>42287.107152881043</v>
      </c>
    </row>
    <row r="82" spans="2:8" ht="19.5">
      <c r="B82">
        <v>81</v>
      </c>
      <c r="D82" s="39">
        <f>SUM('नमुना नंबर आठ '!U527:U531)</f>
        <v>1350.5486152416356</v>
      </c>
      <c r="E82" s="2">
        <f>SUM('नमुना नंबर आठ '!V527:V531)</f>
        <v>30</v>
      </c>
      <c r="F82" s="2">
        <f>SUM('नमुना नंबर आठ '!W527:W531)</f>
        <v>30</v>
      </c>
      <c r="G82" s="2">
        <f>SUM('नमुना नंबर आठ '!X527:X531)</f>
        <v>750</v>
      </c>
      <c r="H82" s="39">
        <f t="shared" si="2"/>
        <v>2160.5486152416356</v>
      </c>
    </row>
    <row r="83" spans="2:8" ht="19.5">
      <c r="B83">
        <v>82</v>
      </c>
      <c r="D83" s="39">
        <f>SUM('नमुना नंबर आठ '!U533:U537)</f>
        <v>1225.103846654275</v>
      </c>
      <c r="E83" s="2">
        <f>SUM('नमुना नंबर आठ '!V533:V537)</f>
        <v>0</v>
      </c>
      <c r="F83" s="2">
        <f>SUM('नमुना नंबर आठ '!W533:W537)</f>
        <v>0</v>
      </c>
      <c r="G83" s="2">
        <f>SUM('नमुना नंबर आठ '!X533:X537)</f>
        <v>0</v>
      </c>
      <c r="H83" s="39">
        <f t="shared" si="2"/>
        <v>1225.103846654275</v>
      </c>
    </row>
    <row r="84" spans="2:8" ht="19.5">
      <c r="B84">
        <v>83</v>
      </c>
      <c r="D84" s="39">
        <f>SUM('नमुना नंबर आठ '!U539:U543)</f>
        <v>1169.8300371747214</v>
      </c>
      <c r="E84" s="2">
        <f>SUM('नमुना नंबर आठ '!V539:V543)</f>
        <v>90</v>
      </c>
      <c r="F84" s="2">
        <f>SUM('नमुना नंबर आठ '!W539:W543)</f>
        <v>90</v>
      </c>
      <c r="G84" s="2">
        <f>SUM('नमुना नंबर आठ '!X539:X543)</f>
        <v>2250</v>
      </c>
      <c r="H84" s="39">
        <f t="shared" si="2"/>
        <v>3599.8300371747214</v>
      </c>
    </row>
    <row r="85" spans="2:8" ht="19.5">
      <c r="B85">
        <v>84</v>
      </c>
      <c r="D85" s="39">
        <f>SUM('नमुना नंबर आठ '!U545:U550)</f>
        <v>2132.0587918215615</v>
      </c>
      <c r="E85" s="2">
        <f>SUM('नमुना नंबर आठ '!V545:V550)</f>
        <v>180</v>
      </c>
      <c r="F85" s="2">
        <f>SUM('नमुना नंबर आठ '!W545:W550)</f>
        <v>180</v>
      </c>
      <c r="G85" s="2">
        <f>SUM('नमुना नंबर आठ '!X545:X550)</f>
        <v>3950</v>
      </c>
      <c r="H85" s="39">
        <f t="shared" si="2"/>
        <v>6442.0587918215615</v>
      </c>
    </row>
    <row r="86" spans="2:8" ht="19.5">
      <c r="B86">
        <v>85</v>
      </c>
      <c r="D86" s="39">
        <f>SUM('नमुना नंबर आठ '!U552:U556)</f>
        <v>2978.2364804832719</v>
      </c>
      <c r="E86" s="2">
        <f>SUM('नमुना नंबर आठ '!V552:V556)</f>
        <v>90</v>
      </c>
      <c r="F86" s="2">
        <f>SUM('नमुना नंबर आठ '!W552:W556)</f>
        <v>90</v>
      </c>
      <c r="G86" s="2">
        <f>SUM('नमुना नंबर आठ '!X552:X556)</f>
        <v>2250</v>
      </c>
      <c r="H86" s="39">
        <f t="shared" si="2"/>
        <v>5408.2364804832723</v>
      </c>
    </row>
    <row r="87" spans="2:8" ht="19.5">
      <c r="B87">
        <v>86</v>
      </c>
      <c r="D87" s="39">
        <f>SUM('नमुना नंबर आठ '!U558:U562)</f>
        <v>1310.5077072490703</v>
      </c>
      <c r="E87" s="2">
        <f>SUM('नमुना नंबर आठ '!V558:V562)</f>
        <v>90</v>
      </c>
      <c r="F87" s="2">
        <f>SUM('नमुना नंबर आठ '!W558:W562)</f>
        <v>90</v>
      </c>
      <c r="G87" s="2">
        <f>SUM('नमुना नंबर आठ '!X558:X562)</f>
        <v>400</v>
      </c>
      <c r="H87" s="39">
        <f t="shared" si="2"/>
        <v>1890.5077072490703</v>
      </c>
    </row>
    <row r="88" spans="2:8" ht="19.5">
      <c r="B88">
        <v>87</v>
      </c>
      <c r="D88" s="39">
        <f>SUM('नमुना नंबर आठ '!U564:U569)</f>
        <v>2159.1573763940519</v>
      </c>
      <c r="E88" s="2">
        <f>SUM('नमुना नंबर आठ '!V564:V569)</f>
        <v>180</v>
      </c>
      <c r="F88" s="2">
        <f>SUM('नमुना नंबर आठ '!W564:W569)</f>
        <v>180</v>
      </c>
      <c r="G88" s="2">
        <f>SUM('नमुना नंबर आठ '!X564:X569)</f>
        <v>1200</v>
      </c>
      <c r="H88" s="39">
        <f t="shared" si="2"/>
        <v>3719.1573763940519</v>
      </c>
    </row>
    <row r="89" spans="2:8" ht="19.5">
      <c r="B89">
        <v>88</v>
      </c>
      <c r="D89" s="39">
        <f>SUM('नमुना नंबर आठ '!U571:U576)</f>
        <v>1939.286849442379</v>
      </c>
      <c r="E89" s="2">
        <f>SUM('नमुना नंबर आठ '!V571:V576)</f>
        <v>150</v>
      </c>
      <c r="F89" s="2">
        <f>SUM('नमुना नंबर आठ '!W571:W576)</f>
        <v>150</v>
      </c>
      <c r="G89" s="2">
        <f>SUM('नमुना नंबर आठ '!X571:X576)</f>
        <v>1550</v>
      </c>
      <c r="H89" s="39">
        <f t="shared" si="2"/>
        <v>3789.2868494423792</v>
      </c>
    </row>
    <row r="90" spans="2:8" ht="19.5">
      <c r="B90">
        <v>89</v>
      </c>
      <c r="D90" s="89">
        <f>SUM('नमुना नंबर आठ '!U578:U582)</f>
        <v>1197.5913610594794</v>
      </c>
      <c r="E90" s="82">
        <f>SUM('नमुना नंबर आठ '!V578:V582)</f>
        <v>190</v>
      </c>
      <c r="F90" s="82">
        <f>SUM('नमुना नंबर आठ '!W578:W582)</f>
        <v>190</v>
      </c>
      <c r="G90" s="82">
        <f>SUM('नमुना नंबर आठ '!X578:X582)</f>
        <v>800</v>
      </c>
      <c r="H90" s="89">
        <f t="shared" si="2"/>
        <v>2377.5913610594794</v>
      </c>
    </row>
    <row r="91" spans="2:8" ht="19.5">
      <c r="B91">
        <v>90</v>
      </c>
      <c r="D91" s="39">
        <f>SUM('नमुना नंबर आठ '!U584:U588)</f>
        <v>1070.1801370817846</v>
      </c>
      <c r="E91" s="2">
        <f>SUM('नमुना नंबर आठ '!V584:V588)</f>
        <v>170</v>
      </c>
      <c r="F91" s="2">
        <f>SUM('नमुना नंबर आठ '!W584:W588)</f>
        <v>170</v>
      </c>
      <c r="G91" s="2">
        <f>SUM('नमुना नंबर आठ '!X584:X588)</f>
        <v>1000</v>
      </c>
      <c r="H91" s="39">
        <f t="shared" si="2"/>
        <v>2410.1801370817848</v>
      </c>
    </row>
    <row r="92" spans="2:8" ht="19.5">
      <c r="B92">
        <v>91</v>
      </c>
      <c r="D92" s="39">
        <f>SUM('नमुना नंबर आठ '!U590:U595)</f>
        <v>2272.9500836431225</v>
      </c>
      <c r="E92" s="2">
        <f>SUM('नमुना नंबर आठ '!V590:V595)</f>
        <v>180</v>
      </c>
      <c r="F92" s="2">
        <f>SUM('नमुना नंबर आठ '!W590:W595)</f>
        <v>180</v>
      </c>
      <c r="G92" s="2">
        <f>SUM('नमुना नंबर आठ '!X590:X595)</f>
        <v>1200</v>
      </c>
      <c r="H92" s="39">
        <f t="shared" si="2"/>
        <v>3832.9500836431225</v>
      </c>
    </row>
    <row r="93" spans="2:8" ht="19.5">
      <c r="B93">
        <v>92</v>
      </c>
      <c r="D93" s="39">
        <f>SUM('नमुना नंबर आठ '!U597:U601)</f>
        <v>1958.6141431226763</v>
      </c>
      <c r="E93" s="2">
        <f>SUM('नमुना नंबर आठ '!V597:V601)</f>
        <v>120</v>
      </c>
      <c r="F93" s="2">
        <f>SUM('नमुना नंबर आठ '!W597:W601)</f>
        <v>120</v>
      </c>
      <c r="G93" s="2">
        <f>SUM('नमुना नंबर आठ '!X597:X601)</f>
        <v>800</v>
      </c>
      <c r="H93" s="39">
        <f t="shared" si="2"/>
        <v>2998.6141431226761</v>
      </c>
    </row>
    <row r="94" spans="2:8" ht="19.5">
      <c r="B94">
        <v>93</v>
      </c>
      <c r="D94" s="39">
        <f>SUM('नमुना नंबर आठ '!U604:U608)</f>
        <v>1171.9289052044608</v>
      </c>
      <c r="E94" s="2">
        <f>SUM('नमुना नंबर आठ '!V604:V608)</f>
        <v>100</v>
      </c>
      <c r="F94" s="2">
        <f>SUM('नमुना नंबर आठ '!W604:W608)</f>
        <v>100</v>
      </c>
      <c r="G94" s="2">
        <f>SUM('नमुना नंबर आठ '!X604:X608)</f>
        <v>1150</v>
      </c>
      <c r="H94" s="39">
        <f t="shared" si="2"/>
        <v>2521.9289052044605</v>
      </c>
    </row>
    <row r="95" spans="2:8" ht="19.5">
      <c r="B95">
        <v>94</v>
      </c>
      <c r="D95" s="39">
        <f>SUM('नमुना नंबर आठ '!U610:U615)</f>
        <v>1187.5551161710036</v>
      </c>
      <c r="E95" s="2">
        <f>SUM('नमुना नंबर आठ '!V610:V615)</f>
        <v>100</v>
      </c>
      <c r="F95" s="2">
        <f>SUM('नमुना नंबर आठ '!W610:W615)</f>
        <v>100</v>
      </c>
      <c r="G95" s="2">
        <f>SUM('नमुना नंबर आठ '!X610:X615)</f>
        <v>1000</v>
      </c>
      <c r="H95" s="39">
        <f t="shared" si="2"/>
        <v>2387.5551161710036</v>
      </c>
    </row>
    <row r="96" spans="2:8" ht="19.5">
      <c r="B96">
        <v>95</v>
      </c>
      <c r="D96" s="39">
        <f>SUM('नमुना नंबर आठ '!U617:U621)</f>
        <v>3161.5141254646842</v>
      </c>
      <c r="E96" s="2">
        <f>SUM('नमुना नंबर आठ '!V617:V621)</f>
        <v>170</v>
      </c>
      <c r="F96" s="2">
        <f>SUM('नमुना नंबर आठ '!W617:W621)</f>
        <v>170</v>
      </c>
      <c r="G96" s="2">
        <f>SUM('नमुना नंबर आठ '!X617:X621)</f>
        <v>1000</v>
      </c>
      <c r="H96" s="39">
        <f t="shared" si="2"/>
        <v>4501.5141254646842</v>
      </c>
    </row>
    <row r="97" spans="2:8" ht="19.5">
      <c r="B97">
        <v>96</v>
      </c>
      <c r="D97" s="39">
        <f>SUM('नमुना नंबर आठ '!U623:U629)</f>
        <v>2326.8297351301117</v>
      </c>
      <c r="E97" s="2">
        <f>SUM('नमुना नंबर आठ '!V623:V629)</f>
        <v>160</v>
      </c>
      <c r="F97" s="2">
        <f>SUM('नमुना नंबर आठ '!W623:W629)</f>
        <v>160</v>
      </c>
      <c r="G97" s="2">
        <f>SUM('नमुना नंबर आठ '!X623:X629)</f>
        <v>800</v>
      </c>
      <c r="H97" s="39">
        <f t="shared" si="2"/>
        <v>3446.8297351301117</v>
      </c>
    </row>
    <row r="98" spans="2:8" ht="19.5">
      <c r="B98">
        <v>97</v>
      </c>
      <c r="D98" s="39">
        <f>SUM('नमुना नंबर आठ '!U631:U637)</f>
        <v>2929.6124804832707</v>
      </c>
      <c r="E98" s="2">
        <f>SUM('नमुना नंबर आठ '!V631:V637)</f>
        <v>230</v>
      </c>
      <c r="F98" s="2">
        <f>SUM('नमुना नंबर आठ '!W631:W637)</f>
        <v>230</v>
      </c>
      <c r="G98" s="2">
        <f>SUM('नमुना नंबर आठ '!X631:X637)</f>
        <v>1950</v>
      </c>
      <c r="H98" s="39">
        <f t="shared" ref="H98:H129" si="3">SUM(D98:G98)</f>
        <v>5339.6124804832707</v>
      </c>
    </row>
    <row r="99" spans="2:8" ht="19.5">
      <c r="B99">
        <v>98</v>
      </c>
      <c r="D99" s="39">
        <f>SUM('नमुना नंबर आठ '!U639:U643)</f>
        <v>2282.2320836431222</v>
      </c>
      <c r="E99" s="2">
        <f>SUM('नमुना नंबर आठ '!V639:V643)</f>
        <v>40</v>
      </c>
      <c r="F99" s="2">
        <f>SUM('नमुना नंबर आठ '!W639:W643)</f>
        <v>40</v>
      </c>
      <c r="G99" s="2">
        <f>SUM('नमुना नंबर आठ '!X639:X643)</f>
        <v>950</v>
      </c>
      <c r="H99" s="39">
        <f t="shared" si="3"/>
        <v>3312.2320836431222</v>
      </c>
    </row>
    <row r="100" spans="2:8" ht="19.5">
      <c r="B100">
        <v>99</v>
      </c>
      <c r="D100" s="39">
        <f>SUM('नमुना नंबर आठ '!U645:U649)</f>
        <v>1885.2471356877325</v>
      </c>
      <c r="E100" s="2">
        <f>SUM('नमुना नंबर आठ '!V645:V649)</f>
        <v>120</v>
      </c>
      <c r="F100" s="2">
        <f>SUM('नमुना नंबर आठ '!W645:W649)</f>
        <v>120</v>
      </c>
      <c r="G100" s="2">
        <f>SUM('नमुना नंबर आठ '!X645:X649)</f>
        <v>1350</v>
      </c>
      <c r="H100" s="39">
        <f t="shared" si="3"/>
        <v>3475.2471356877322</v>
      </c>
    </row>
    <row r="101" spans="2:8" ht="19.5">
      <c r="B101">
        <v>100</v>
      </c>
      <c r="D101" s="39">
        <f>SUM('नमुना नंबर आठ '!U651:U656)</f>
        <v>3085.4049368029737</v>
      </c>
      <c r="E101" s="2">
        <f>SUM('नमुना नंबर आठ '!V651:V656)</f>
        <v>170</v>
      </c>
      <c r="F101" s="2">
        <f>SUM('नमुना नंबर आठ '!W651:W656)</f>
        <v>170</v>
      </c>
      <c r="G101" s="2">
        <f>SUM('नमुना नंबर आठ '!X651:X656)</f>
        <v>1200</v>
      </c>
      <c r="H101" s="39">
        <f t="shared" si="3"/>
        <v>4625.4049368029737</v>
      </c>
    </row>
    <row r="102" spans="2:8" ht="19.5">
      <c r="B102">
        <v>101</v>
      </c>
      <c r="D102" s="39">
        <f>SUM('नमुना नंबर आठ '!U658:U665)</f>
        <v>5239.611706784387</v>
      </c>
      <c r="E102" s="2">
        <f>SUM('नमुना नंबर आठ '!V658:V665)</f>
        <v>240</v>
      </c>
      <c r="F102" s="2">
        <f>SUM('नमुना नंबर आठ '!W658:W665)</f>
        <v>240</v>
      </c>
      <c r="G102" s="2">
        <f>SUM('नमुना नंबर आठ '!X658:X665)</f>
        <v>2150</v>
      </c>
      <c r="H102" s="39">
        <f t="shared" si="3"/>
        <v>7869.611706784387</v>
      </c>
    </row>
    <row r="103" spans="2:8" ht="19.5">
      <c r="B103">
        <v>102</v>
      </c>
      <c r="D103" s="39">
        <f>SUM('नमुना नंबर आठ '!U667:U671)</f>
        <v>2468.0724340148695</v>
      </c>
      <c r="E103" s="2">
        <f>SUM('नमुना नंबर आठ '!V667:V671)</f>
        <v>150</v>
      </c>
      <c r="F103" s="2">
        <f>SUM('नमुना नंबर आठ '!W667:W671)</f>
        <v>150</v>
      </c>
      <c r="G103" s="2">
        <f>SUM('नमुना नंबर आठ '!X667:X671)</f>
        <v>1550</v>
      </c>
      <c r="H103" s="39">
        <f t="shared" si="3"/>
        <v>4318.0724340148699</v>
      </c>
    </row>
    <row r="104" spans="2:8" ht="19.5">
      <c r="B104">
        <v>103</v>
      </c>
      <c r="D104" s="39">
        <f>SUM('नमुना नंबर आठ '!U673:U677)</f>
        <v>1355.4747769516728</v>
      </c>
      <c r="E104" s="2">
        <f>SUM('नमुना नंबर आठ '!V673:V677)</f>
        <v>120</v>
      </c>
      <c r="F104" s="2">
        <f>SUM('नमुना नंबर आठ '!W673:W677)</f>
        <v>120</v>
      </c>
      <c r="G104" s="2">
        <f>SUM('नमुना नंबर आठ '!X673:X677)</f>
        <v>600</v>
      </c>
      <c r="H104" s="39">
        <f t="shared" si="3"/>
        <v>2195.4747769516725</v>
      </c>
    </row>
    <row r="105" spans="2:8" ht="19.5">
      <c r="B105">
        <v>104</v>
      </c>
      <c r="D105" s="39">
        <f>SUM('नमुना नंबर आठ '!U679:U683)</f>
        <v>1228.6141728624532</v>
      </c>
      <c r="E105" s="2">
        <f>SUM('नमुना नंबर आठ '!V679:V683)</f>
        <v>100</v>
      </c>
      <c r="F105" s="2">
        <f>SUM('नमुना नंबर आठ '!W679:W683)</f>
        <v>100</v>
      </c>
      <c r="G105" s="2">
        <f>SUM('नमुना नंबर आठ '!X679:X683)</f>
        <v>1350</v>
      </c>
      <c r="H105" s="39">
        <f t="shared" si="3"/>
        <v>2778.6141728624534</v>
      </c>
    </row>
    <row r="106" spans="2:8" ht="19.5">
      <c r="B106">
        <v>105</v>
      </c>
      <c r="D106" s="39">
        <f>SUM('नमुना नंबर आठ '!U685:U689)</f>
        <v>1333.9239591078065</v>
      </c>
      <c r="E106" s="2">
        <f>SUM('नमुना नंबर आठ '!V685:V689)</f>
        <v>100</v>
      </c>
      <c r="F106" s="2">
        <f>SUM('नमुना नंबर आठ '!W685:W689)</f>
        <v>100</v>
      </c>
      <c r="G106" s="2">
        <f>SUM('नमुना नंबर आठ '!X685:X689)</f>
        <v>1350</v>
      </c>
      <c r="H106" s="39">
        <f t="shared" si="3"/>
        <v>2883.9239591078067</v>
      </c>
    </row>
    <row r="107" spans="2:8" ht="19.5">
      <c r="B107">
        <v>106</v>
      </c>
      <c r="D107" s="39">
        <f>SUM('नमुना नंबर आठ '!U691:U695)</f>
        <v>1333.9239591078065</v>
      </c>
      <c r="E107" s="2">
        <f>SUM('नमुना नंबर आठ '!V691:V695)</f>
        <v>100</v>
      </c>
      <c r="F107" s="2">
        <f>SUM('नमुना नंबर आठ '!W691:W695)</f>
        <v>100</v>
      </c>
      <c r="G107" s="2">
        <f>SUM('नमुना नंबर आठ '!X691:X695)</f>
        <v>1550</v>
      </c>
      <c r="H107" s="39">
        <f t="shared" si="3"/>
        <v>3083.9239591078067</v>
      </c>
    </row>
    <row r="108" spans="2:8" ht="19.5">
      <c r="B108">
        <v>107</v>
      </c>
      <c r="D108" s="39">
        <f>SUM('नमुना नंबर आठ '!U697:U702)</f>
        <v>1497.7391821561337</v>
      </c>
      <c r="E108" s="2">
        <f>SUM('नमुना नंबर आठ '!V697:V702)</f>
        <v>120</v>
      </c>
      <c r="F108" s="2">
        <f>SUM('नमुना नंबर आठ '!W697:W702)</f>
        <v>120</v>
      </c>
      <c r="G108" s="2">
        <f>SUM('नमुना नंबर आठ '!X697:X702)</f>
        <v>2100</v>
      </c>
      <c r="H108" s="39">
        <f t="shared" si="3"/>
        <v>3837.7391821561337</v>
      </c>
    </row>
    <row r="109" spans="2:8" ht="19.5">
      <c r="B109">
        <v>108</v>
      </c>
      <c r="D109" s="39">
        <f>SUM('नमुना नंबर आठ '!U704:U708)</f>
        <v>1962.5078698884759</v>
      </c>
      <c r="E109" s="2">
        <f>SUM('नमुना नंबर आठ '!V704:V708)</f>
        <v>130</v>
      </c>
      <c r="F109" s="2">
        <f>SUM('नमुना नंबर आठ '!W704:W708)</f>
        <v>130</v>
      </c>
      <c r="G109" s="2">
        <f>SUM('नमुना नंबर आठ '!X704:X708)</f>
        <v>1350</v>
      </c>
      <c r="H109" s="39">
        <f t="shared" si="3"/>
        <v>3572.5078698884759</v>
      </c>
    </row>
    <row r="110" spans="2:8" ht="19.5">
      <c r="B110">
        <v>109</v>
      </c>
      <c r="D110" s="39">
        <f>SUM('नमुना नंबर आठ '!U710:U714)</f>
        <v>1464.4560892193308</v>
      </c>
      <c r="E110" s="2">
        <f>SUM('नमुना नंबर आठ '!V710:V714)</f>
        <v>100</v>
      </c>
      <c r="F110" s="2">
        <f>SUM('नमुना नंबर आठ '!W710:W714)</f>
        <v>100</v>
      </c>
      <c r="G110" s="2">
        <f>SUM('नमुना नंबर आठ '!X710:X714)</f>
        <v>800</v>
      </c>
      <c r="H110" s="39">
        <f t="shared" si="3"/>
        <v>2464.4560892193308</v>
      </c>
    </row>
    <row r="111" spans="2:8" ht="19.5">
      <c r="B111">
        <v>110</v>
      </c>
      <c r="D111" s="39">
        <f>SUM('नमुना नंबर आठ '!U716:U721)</f>
        <v>2254.4719210037174</v>
      </c>
      <c r="E111" s="2">
        <f>SUM('नमुना नंबर आठ '!V716:V721)</f>
        <v>160</v>
      </c>
      <c r="F111" s="2">
        <f>SUM('नमुना नंबर आठ '!W716:W721)</f>
        <v>160</v>
      </c>
      <c r="G111" s="2">
        <f>SUM('नमुना नंबर आठ '!X716:X721)</f>
        <v>1750</v>
      </c>
      <c r="H111" s="39">
        <f t="shared" si="3"/>
        <v>4324.4719210037174</v>
      </c>
    </row>
    <row r="112" spans="2:8" ht="19.5">
      <c r="B112">
        <v>111</v>
      </c>
      <c r="D112" s="39">
        <f>SUM('नमुना नंबर आठ '!U723:U727)</f>
        <v>1963.8324953531599</v>
      </c>
      <c r="E112" s="2">
        <f>SUM('नमुना नंबर आठ '!V723:V727)</f>
        <v>120</v>
      </c>
      <c r="F112" s="2">
        <f>SUM('नमुना नंबर आठ '!W723:W727)</f>
        <v>120</v>
      </c>
      <c r="G112" s="2">
        <f>SUM('नमुना नंबर आठ '!X723:X727)</f>
        <v>400</v>
      </c>
      <c r="H112" s="39">
        <f t="shared" si="3"/>
        <v>2603.8324953531601</v>
      </c>
    </row>
    <row r="113" spans="2:8" ht="19.5">
      <c r="B113">
        <v>112</v>
      </c>
      <c r="D113" s="39">
        <f>SUM('नमुना नंबर आठ '!U729:U733)</f>
        <v>1768.7027509293684</v>
      </c>
      <c r="E113" s="2">
        <f>SUM('नमुना नंबर आठ '!V729:V733)</f>
        <v>150</v>
      </c>
      <c r="F113" s="2">
        <f>SUM('नमुना नंबर आठ '!W729:W733)</f>
        <v>150</v>
      </c>
      <c r="G113" s="2">
        <f>SUM('नमुना नंबर आठ '!X729:X733)</f>
        <v>2650</v>
      </c>
      <c r="H113" s="39">
        <f t="shared" si="3"/>
        <v>4718.7027509293684</v>
      </c>
    </row>
    <row r="114" spans="2:8" ht="19.5">
      <c r="B114">
        <v>113</v>
      </c>
      <c r="D114" s="39">
        <f>SUM('नमुना नंबर आठ '!U735:U739)</f>
        <v>1798.4077695167289</v>
      </c>
      <c r="E114" s="2">
        <f>SUM('नमुना नंबर आठ '!V735:V739)</f>
        <v>120</v>
      </c>
      <c r="F114" s="2">
        <f>SUM('नमुना नंबर आठ '!W735:W739)</f>
        <v>120</v>
      </c>
      <c r="G114" s="2">
        <f>SUM('नमुना नंबर आठ '!X735:X739)</f>
        <v>800</v>
      </c>
      <c r="H114" s="39">
        <f t="shared" si="3"/>
        <v>2838.4077695167289</v>
      </c>
    </row>
    <row r="115" spans="2:8" ht="19.5">
      <c r="B115">
        <v>114</v>
      </c>
      <c r="D115" s="39">
        <f>SUM('नमुना नंबर आठ '!U741:U745)</f>
        <v>2882.487671933085</v>
      </c>
      <c r="E115" s="2">
        <f>SUM('नमुना नंबर आठ '!V741:V745)</f>
        <v>30</v>
      </c>
      <c r="F115" s="2">
        <f>SUM('नमुना नंबर आठ '!W741:W745)</f>
        <v>30</v>
      </c>
      <c r="G115" s="2">
        <f>SUM('नमुना नंबर आठ '!X741:X745)</f>
        <v>200</v>
      </c>
      <c r="H115" s="39">
        <f t="shared" si="3"/>
        <v>3142.487671933085</v>
      </c>
    </row>
    <row r="116" spans="2:8" ht="19.5">
      <c r="B116">
        <v>115</v>
      </c>
      <c r="D116" s="39">
        <f>SUM('नमुना नंबर आठ '!U747:U751)</f>
        <v>3683.3137360594801</v>
      </c>
      <c r="E116" s="2">
        <f>SUM('नमुना नंबर आठ '!V747:V751)</f>
        <v>60</v>
      </c>
      <c r="F116" s="2">
        <f>SUM('नमुना नंबर आठ '!W747:W751)</f>
        <v>60</v>
      </c>
      <c r="G116" s="2">
        <f>SUM('नमुना नंबर आठ '!X747:X751)</f>
        <v>950</v>
      </c>
      <c r="H116" s="39">
        <f t="shared" si="3"/>
        <v>4753.3137360594801</v>
      </c>
    </row>
    <row r="117" spans="2:8" ht="19.5">
      <c r="B117">
        <v>116</v>
      </c>
      <c r="D117" s="39">
        <f>SUM('नमुना नंबर आठ '!U753:U757)</f>
        <v>2736.1889219330851</v>
      </c>
      <c r="E117" s="2">
        <f>SUM('नमुना नंबर आठ '!V753:V757)</f>
        <v>30</v>
      </c>
      <c r="F117" s="2">
        <f>SUM('नमुना नंबर आठ '!W753:W757)</f>
        <v>30</v>
      </c>
      <c r="G117" s="2">
        <f>SUM('नमुना नंबर आठ '!X753:X757)</f>
        <v>0</v>
      </c>
      <c r="H117" s="39">
        <f t="shared" si="3"/>
        <v>2796.1889219330851</v>
      </c>
    </row>
    <row r="118" spans="2:8" ht="19.5">
      <c r="B118">
        <v>117</v>
      </c>
      <c r="D118" s="39">
        <f>SUM('नमुना नंबर आठ '!U759:U763)</f>
        <v>3074.7857342007433</v>
      </c>
      <c r="E118" s="2">
        <f>SUM('नमुना नंबर आठ '!V759:V763)</f>
        <v>60</v>
      </c>
      <c r="F118" s="2">
        <f>SUM('नमुना नंबर आठ '!W759:W763)</f>
        <v>60</v>
      </c>
      <c r="G118" s="2">
        <f>SUM('नमुना नंबर आठ '!X759:X763)</f>
        <v>200</v>
      </c>
      <c r="H118" s="39">
        <f t="shared" si="3"/>
        <v>3394.7857342007433</v>
      </c>
    </row>
    <row r="119" spans="2:8" ht="19.5">
      <c r="B119">
        <v>118</v>
      </c>
      <c r="D119" s="39">
        <f>SUM('नमुना नंबर आठ '!U765:U769)</f>
        <v>40830.850022423794</v>
      </c>
      <c r="E119" s="2">
        <f>SUM('नमुना नंबर आठ '!V765:V769)</f>
        <v>30</v>
      </c>
      <c r="F119" s="2">
        <f>SUM('नमुना नंबर आठ '!W765:W769)</f>
        <v>30</v>
      </c>
      <c r="G119" s="2">
        <f>SUM('नमुना नंबर आठ '!X765:X769)</f>
        <v>200</v>
      </c>
      <c r="H119" s="39">
        <f t="shared" si="3"/>
        <v>41090.850022423794</v>
      </c>
    </row>
    <row r="120" spans="2:8" ht="19.5">
      <c r="B120">
        <v>119</v>
      </c>
      <c r="D120" s="39">
        <f>SUM('नमुना नंबर आठ '!U771:U777)</f>
        <v>43996.992200000001</v>
      </c>
      <c r="E120" s="2">
        <f>SUM('नमुना नंबर आठ '!V771:V777)</f>
        <v>0</v>
      </c>
      <c r="F120" s="2">
        <f>SUM('नमुना नंबर आठ '!W771:W777)</f>
        <v>0</v>
      </c>
      <c r="G120" s="2">
        <f>SUM('नमुना नंबर आठ '!X771:X777)</f>
        <v>0</v>
      </c>
      <c r="H120" s="39">
        <f t="shared" si="3"/>
        <v>43996.992200000001</v>
      </c>
    </row>
    <row r="121" spans="2:8" ht="19.5">
      <c r="B121">
        <v>120</v>
      </c>
      <c r="D121" s="39">
        <f>SUM('नमुना नंबर आठ '!U779:U785)</f>
        <v>3349.1744595724904</v>
      </c>
      <c r="E121" s="81">
        <f>SUM('नमुना नंबर आठ '!V779:V785)</f>
        <v>60</v>
      </c>
      <c r="F121" s="81">
        <f>SUM('नमुना नंबर आठ '!W779:W785)</f>
        <v>60</v>
      </c>
      <c r="G121" s="81">
        <f>SUM('नमुना नंबर आठ '!X779:X785)</f>
        <v>950</v>
      </c>
      <c r="H121" s="39">
        <f>SUM(D121:G121)</f>
        <v>4419.1744595724904</v>
      </c>
    </row>
    <row r="122" spans="2:8" ht="19.5">
      <c r="B122">
        <v>121</v>
      </c>
      <c r="D122" s="39">
        <f>SUM('नमुना नंबर आठ '!U787:U791)</f>
        <v>3164.0061231412637</v>
      </c>
      <c r="E122" s="2">
        <f>SUM('नमुना नंबर आठ '!V787:V791)</f>
        <v>60</v>
      </c>
      <c r="F122" s="2">
        <f>SUM('नमुना नंबर आठ '!W787:W791)</f>
        <v>60</v>
      </c>
      <c r="G122" s="2">
        <f>SUM('नमुना नंबर आठ '!X787:X791)</f>
        <v>1500</v>
      </c>
      <c r="H122" s="39">
        <f t="shared" si="3"/>
        <v>4784.0061231412637</v>
      </c>
    </row>
    <row r="123" spans="2:8" ht="19.5">
      <c r="B123">
        <v>122</v>
      </c>
      <c r="D123" s="39">
        <f>SUM('नमुना नंबर आठ '!U793:U797)</f>
        <v>2572.2846050185872</v>
      </c>
      <c r="E123" s="2">
        <f>SUM('नमुना नंबर आठ '!V793:V797)</f>
        <v>150</v>
      </c>
      <c r="F123" s="2">
        <f>SUM('नमुना नंबर आठ '!W793:W797)</f>
        <v>150</v>
      </c>
      <c r="G123" s="2">
        <f>SUM('नमुना नंबर आठ '!X793:X797)</f>
        <v>3200</v>
      </c>
      <c r="H123" s="39">
        <f t="shared" si="3"/>
        <v>6072.2846050185872</v>
      </c>
    </row>
    <row r="124" spans="2:8" ht="19.5">
      <c r="B124">
        <v>123</v>
      </c>
      <c r="D124" s="39">
        <f>SUM('नमुना नंबर आठ '!U799:U803)</f>
        <v>1822.9773931226766</v>
      </c>
      <c r="E124" s="2">
        <f>SUM('नमुना नंबर आठ '!V799:V803)</f>
        <v>150</v>
      </c>
      <c r="F124" s="2">
        <f>SUM('नमुना नंबर आठ '!W799:W803)</f>
        <v>150</v>
      </c>
      <c r="G124" s="2">
        <f>SUM('नमुना नंबर आठ '!X799:X803)</f>
        <v>1550</v>
      </c>
      <c r="H124" s="39">
        <f t="shared" si="3"/>
        <v>3672.9773931226764</v>
      </c>
    </row>
    <row r="125" spans="2:8" ht="19.5">
      <c r="B125">
        <v>124</v>
      </c>
      <c r="D125" s="39">
        <f>SUM('नमुना नंबर आठ '!U805:U809)</f>
        <v>2035.7618587360594</v>
      </c>
      <c r="E125" s="2">
        <f>SUM('नमुना नंबर आठ '!V805:V809)</f>
        <v>150</v>
      </c>
      <c r="F125" s="2">
        <f>SUM('नमुना नंबर आठ '!W805:W809)</f>
        <v>150</v>
      </c>
      <c r="G125" s="2">
        <f>SUM('नमुना नंबर आठ '!X805:X809)</f>
        <v>1550</v>
      </c>
      <c r="H125" s="39">
        <f t="shared" si="3"/>
        <v>3885.7618587360594</v>
      </c>
    </row>
    <row r="126" spans="2:8" ht="19.5">
      <c r="B126">
        <v>125</v>
      </c>
      <c r="D126" s="39">
        <f>SUM('नमुना नंबर आठ '!U811:U815)</f>
        <v>1898.2179395910778</v>
      </c>
      <c r="E126" s="2">
        <f>SUM('नमुना नंबर आठ '!V811:V815)</f>
        <v>120</v>
      </c>
      <c r="F126" s="2">
        <f>SUM('नमुना नंबर आठ '!W811:W815)</f>
        <v>120</v>
      </c>
      <c r="G126" s="2">
        <f>SUM('नमुना नंबर आठ '!X811:X815)</f>
        <v>1700</v>
      </c>
      <c r="H126" s="39">
        <f t="shared" si="3"/>
        <v>3838.217939591078</v>
      </c>
    </row>
    <row r="127" spans="2:8" ht="19.5">
      <c r="B127">
        <v>126</v>
      </c>
      <c r="D127" s="39">
        <f>SUM('नमुना नंबर आठ '!U817:U821)</f>
        <v>3454.1495771375462</v>
      </c>
      <c r="E127" s="2">
        <f>SUM('नमुना नंबर आठ '!V817:V821)</f>
        <v>30</v>
      </c>
      <c r="F127" s="2">
        <f>SUM('नमुना नंबर आठ '!W817:W821)</f>
        <v>30</v>
      </c>
      <c r="G127" s="2">
        <f>SUM('नमुना नंबर आठ '!X817:X821)</f>
        <v>200</v>
      </c>
      <c r="H127" s="39">
        <f t="shared" si="3"/>
        <v>3714.1495771375462</v>
      </c>
    </row>
    <row r="128" spans="2:8" ht="19.5">
      <c r="B128">
        <v>127</v>
      </c>
      <c r="D128" s="39">
        <f>SUM('नमुना नंबर आठ '!U823:U827)</f>
        <v>2837.0586426579921</v>
      </c>
      <c r="E128" s="2">
        <f>SUM('नमुना नंबर आठ '!V823:V827)</f>
        <v>0</v>
      </c>
      <c r="F128" s="2">
        <f>SUM('नमुना नंबर आठ '!W823:W827)</f>
        <v>0</v>
      </c>
      <c r="G128" s="2">
        <f>SUM('नमुना नंबर आठ '!X823:X827)</f>
        <v>0</v>
      </c>
      <c r="H128" s="39">
        <f t="shared" si="3"/>
        <v>2837.0586426579921</v>
      </c>
    </row>
    <row r="129" spans="2:8" ht="15.75">
      <c r="B129">
        <v>128</v>
      </c>
      <c r="D129" s="113">
        <f>SUM('नमुना नंबर आठ '!U829:U833)</f>
        <v>2828.0509795539037</v>
      </c>
      <c r="E129" s="40">
        <f>SUM('नमुना नंबर आठ '!V829:V833)</f>
        <v>0</v>
      </c>
      <c r="F129" s="40">
        <f>SUM('नमुना नंबर आठ '!W829:W833)</f>
        <v>0</v>
      </c>
      <c r="G129" s="40">
        <f>SUM('नमुना नंबर आठ '!X829:X833)</f>
        <v>0</v>
      </c>
      <c r="H129" s="113">
        <f t="shared" si="3"/>
        <v>2828.0509795539037</v>
      </c>
    </row>
    <row r="130" spans="2:8" ht="15.75">
      <c r="B130">
        <v>129</v>
      </c>
      <c r="D130" s="113">
        <f>SUM('नमुना नंबर आठ '!U835:U839)</f>
        <v>7355.544624535316</v>
      </c>
      <c r="E130" s="40">
        <f>SUM('नमुना नंबर आठ '!V835:V839)</f>
        <v>0</v>
      </c>
      <c r="F130" s="40">
        <f>SUM('नमुना नंबर आठ '!W835:W839)</f>
        <v>0</v>
      </c>
      <c r="G130" s="40">
        <f>SUM('नमुना नंबर आठ '!X835:X839)</f>
        <v>0</v>
      </c>
      <c r="H130" s="113">
        <f t="shared" ref="H130:H131" si="4">SUM(D130:G130)</f>
        <v>7355.544624535316</v>
      </c>
    </row>
    <row r="131" spans="2:8" ht="15.75">
      <c r="B131">
        <v>130</v>
      </c>
      <c r="D131" s="113">
        <f>SUM('नमुना नंबर आठ '!U841:U845)</f>
        <v>5347.9836245353163</v>
      </c>
      <c r="E131" s="40">
        <f>SUM('नमुना नंबर आठ '!V841:V845)</f>
        <v>0</v>
      </c>
      <c r="F131" s="40">
        <f>SUM('नमुना नंबर आठ '!W841:W845)</f>
        <v>0</v>
      </c>
      <c r="G131" s="40">
        <f>SUM('नमुना नंबर आठ '!X841:X845)</f>
        <v>0</v>
      </c>
      <c r="H131" s="113">
        <f t="shared" si="4"/>
        <v>5347.9836245353163</v>
      </c>
    </row>
    <row r="132" spans="2:8" ht="19.5">
      <c r="B132">
        <v>131</v>
      </c>
      <c r="D132" s="39">
        <f>SUM('नमुना नंबर आठ '!U847:U851)</f>
        <v>1858.2383643122678</v>
      </c>
      <c r="E132" s="81">
        <f>SUM('नमुना नंबर आठ '!V847:V851)</f>
        <v>0</v>
      </c>
      <c r="F132" s="81">
        <f>SUM('नमुना नंबर आठ '!W847:W851)</f>
        <v>0</v>
      </c>
      <c r="G132" s="81">
        <f>SUM('नमुना नंबर आठ '!X847:X851)</f>
        <v>0</v>
      </c>
      <c r="H132" s="39">
        <f>SUM(D132:G132)</f>
        <v>1858.2383643122678</v>
      </c>
    </row>
    <row r="133" spans="2:8" ht="15.75">
      <c r="B133">
        <v>132</v>
      </c>
      <c r="D133" s="113">
        <f>SUM('नमुना नंबर आठ '!U853:U858)</f>
        <v>1861.7730111524163</v>
      </c>
      <c r="E133" s="40">
        <f>SUM('नमुना नंबर आठ '!V853:V858)</f>
        <v>0</v>
      </c>
      <c r="F133" s="40">
        <f>SUM('नमुना नंबर आठ '!W853:W858)</f>
        <v>0</v>
      </c>
      <c r="G133" s="40">
        <f>SUM('नमुना नंबर आठ '!X853:X858)</f>
        <v>0</v>
      </c>
      <c r="H133" s="113">
        <f>SUM('नमुना नंबर आठ '!Y853:Y858)</f>
        <v>1861.7730111524163</v>
      </c>
    </row>
    <row r="134" spans="2:8" ht="31.15" customHeight="1">
      <c r="D134" s="130">
        <f>SUM(D2:D133)</f>
        <v>421425.44060823217</v>
      </c>
      <c r="E134" s="131">
        <f>SUM(E2:E133)</f>
        <v>14310</v>
      </c>
      <c r="F134" s="131">
        <f>SUM(F2:F133)</f>
        <v>14310</v>
      </c>
      <c r="G134" s="131">
        <f>SUM(G2:G133)</f>
        <v>238100</v>
      </c>
      <c r="H134" s="130">
        <f>SUM(D134:G134)</f>
        <v>688145.44060823217</v>
      </c>
    </row>
    <row r="136" spans="2:8" ht="19.5">
      <c r="B136" s="132">
        <v>133</v>
      </c>
      <c r="D136" s="39">
        <v>38742.509859897764</v>
      </c>
      <c r="E136" s="2">
        <v>1910</v>
      </c>
      <c r="F136" s="2">
        <v>1910</v>
      </c>
      <c r="G136" s="2">
        <v>30800</v>
      </c>
      <c r="H136" s="39">
        <v>73362.509859897764</v>
      </c>
    </row>
    <row r="137" spans="2:8" ht="19.5">
      <c r="B137" s="132">
        <v>134</v>
      </c>
      <c r="D137" s="39">
        <v>40966.030389869884</v>
      </c>
      <c r="E137" s="2">
        <v>2460</v>
      </c>
      <c r="F137" s="2">
        <v>2460</v>
      </c>
      <c r="G137" s="2">
        <v>61400</v>
      </c>
      <c r="H137" s="39">
        <v>107286.03038986988</v>
      </c>
    </row>
    <row r="138" spans="2:8" ht="19.5">
      <c r="B138" s="132">
        <v>135</v>
      </c>
      <c r="D138" s="39">
        <v>41325.163023074347</v>
      </c>
      <c r="E138" s="2">
        <v>2290</v>
      </c>
      <c r="F138" s="2">
        <v>2290</v>
      </c>
      <c r="G138" s="2">
        <v>47700</v>
      </c>
      <c r="H138" s="39">
        <v>93605.163023074376</v>
      </c>
    </row>
    <row r="139" spans="2:8" ht="19.5">
      <c r="B139" s="132">
        <v>136</v>
      </c>
      <c r="D139" s="39">
        <v>37665.964335085497</v>
      </c>
      <c r="E139" s="2">
        <v>1330</v>
      </c>
      <c r="F139" s="2">
        <v>1330</v>
      </c>
      <c r="G139" s="2">
        <v>23850</v>
      </c>
      <c r="H139" s="39">
        <v>64175.964335085504</v>
      </c>
    </row>
    <row r="140" spans="2:8" ht="19.5">
      <c r="B140" s="132">
        <v>137</v>
      </c>
      <c r="D140" s="39">
        <v>73622.629325743503</v>
      </c>
      <c r="E140" s="2">
        <v>1890</v>
      </c>
      <c r="F140" s="2">
        <v>1890</v>
      </c>
      <c r="G140" s="2">
        <v>20400</v>
      </c>
      <c r="H140" s="39">
        <v>97802.629325743503</v>
      </c>
    </row>
    <row r="141" spans="2:8" ht="19.5">
      <c r="B141" s="132">
        <v>138</v>
      </c>
      <c r="D141" s="39">
        <v>43059.921296933084</v>
      </c>
      <c r="E141" s="2">
        <v>2310</v>
      </c>
      <c r="F141" s="2">
        <v>2310</v>
      </c>
      <c r="G141" s="2">
        <v>23650</v>
      </c>
      <c r="H141" s="39">
        <v>71329.921296933069</v>
      </c>
    </row>
    <row r="142" spans="2:8">
      <c r="B142" s="132">
        <v>139</v>
      </c>
      <c r="D142" s="130">
        <v>140437.95358394799</v>
      </c>
      <c r="E142" s="131">
        <v>810</v>
      </c>
      <c r="F142" s="131">
        <v>810</v>
      </c>
      <c r="G142" s="131">
        <v>10850</v>
      </c>
      <c r="H142" s="152">
        <v>152907.95358394799</v>
      </c>
    </row>
    <row r="143" spans="2:8" ht="19.5">
      <c r="B143" s="132"/>
      <c r="D143" s="96">
        <f>SUM(D136:D142)</f>
        <v>415820.17181455204</v>
      </c>
      <c r="E143" s="137">
        <f>SUM(E136:E142)</f>
        <v>13000</v>
      </c>
      <c r="F143" s="137">
        <f>SUM(F136:F142)</f>
        <v>13000</v>
      </c>
      <c r="G143" s="137">
        <f>SUM(G136:G142)</f>
        <v>218650</v>
      </c>
      <c r="H143" s="136">
        <f t="shared" ref="H143" si="5">SUM(D143:G143)</f>
        <v>660470.17181455204</v>
      </c>
    </row>
    <row r="144" spans="2:8" ht="19.5">
      <c r="B144" s="132"/>
      <c r="D144" s="96"/>
      <c r="E144" s="162"/>
      <c r="F144" s="162"/>
      <c r="G144" s="162"/>
      <c r="H144" s="163"/>
    </row>
    <row r="145" spans="4:4">
      <c r="D145">
        <v>2548.2368029739773</v>
      </c>
    </row>
    <row r="146" spans="4:4">
      <c r="D146">
        <v>24562.831791821562</v>
      </c>
    </row>
    <row r="147" spans="4:4">
      <c r="D147">
        <v>10087.830267657991</v>
      </c>
    </row>
    <row r="148" spans="4:4">
      <c r="D148">
        <v>34783.09665427509</v>
      </c>
    </row>
    <row r="149" spans="4:4">
      <c r="D149">
        <f>SUM(D145:D148)</f>
        <v>71981.99551672861</v>
      </c>
    </row>
  </sheetData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opLeftCell="A4" workbookViewId="0">
      <selection activeCell="G10" sqref="G10"/>
    </sheetView>
  </sheetViews>
  <sheetFormatPr defaultRowHeight="16.5"/>
  <cols>
    <col min="2" max="2" width="1" customWidth="1"/>
    <col min="3" max="3" width="9.140625" hidden="1" customWidth="1"/>
    <col min="4" max="4" width="7.28515625" style="58" customWidth="1"/>
    <col min="5" max="5" width="32.5703125" style="58" customWidth="1"/>
    <col min="6" max="6" width="14.42578125" style="58" customWidth="1"/>
    <col min="7" max="7" width="12.28515625" style="58" customWidth="1"/>
    <col min="8" max="8" width="11.5703125" style="58" customWidth="1"/>
    <col min="9" max="9" width="10" style="58" customWidth="1"/>
    <col min="10" max="10" width="2.140625" style="58" customWidth="1"/>
    <col min="11" max="11" width="4.85546875" style="58" customWidth="1"/>
    <col min="12" max="12" width="9.140625" style="58"/>
    <col min="13" max="13" width="7.140625" style="58" customWidth="1"/>
    <col min="14" max="14" width="23.140625" style="58" customWidth="1"/>
    <col min="15" max="15" width="12.85546875" style="58" customWidth="1"/>
  </cols>
  <sheetData>
    <row r="1" spans="1:16" ht="23.25">
      <c r="A1" s="339" t="s">
        <v>1283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1"/>
    </row>
    <row r="2" spans="1:16" ht="30">
      <c r="A2" s="342" t="s">
        <v>506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4"/>
    </row>
    <row r="3" spans="1:16" ht="18" customHeight="1">
      <c r="D3" s="307" t="s">
        <v>470</v>
      </c>
      <c r="E3" s="308"/>
      <c r="F3" s="308"/>
      <c r="G3" s="308"/>
      <c r="H3" s="308"/>
      <c r="I3" s="309"/>
      <c r="J3" s="74"/>
      <c r="K3" s="310" t="s">
        <v>471</v>
      </c>
      <c r="L3" s="311"/>
      <c r="M3" s="311"/>
      <c r="N3" s="311"/>
      <c r="O3" s="312"/>
    </row>
    <row r="4" spans="1:16" ht="16.5" customHeight="1">
      <c r="D4" s="316" t="s">
        <v>467</v>
      </c>
      <c r="E4" s="316" t="s">
        <v>472</v>
      </c>
      <c r="F4" s="316" t="s">
        <v>473</v>
      </c>
      <c r="G4" s="316"/>
      <c r="H4" s="316"/>
      <c r="I4" s="316"/>
      <c r="K4" s="313"/>
      <c r="L4" s="314"/>
      <c r="M4" s="314"/>
      <c r="N4" s="314"/>
      <c r="O4" s="315"/>
    </row>
    <row r="5" spans="1:16" ht="16.5" customHeight="1">
      <c r="D5" s="316"/>
      <c r="E5" s="316"/>
      <c r="F5" s="317" t="s">
        <v>474</v>
      </c>
      <c r="G5" s="317" t="s">
        <v>475</v>
      </c>
      <c r="H5" s="317" t="s">
        <v>476</v>
      </c>
      <c r="I5" s="318" t="s">
        <v>477</v>
      </c>
      <c r="J5" s="71"/>
      <c r="K5" s="72" t="s">
        <v>467</v>
      </c>
      <c r="L5" s="306" t="s">
        <v>478</v>
      </c>
      <c r="M5" s="306"/>
      <c r="N5" s="306"/>
      <c r="O5" s="73"/>
    </row>
    <row r="6" spans="1:16">
      <c r="D6" s="316"/>
      <c r="E6" s="316"/>
      <c r="F6" s="317"/>
      <c r="G6" s="317"/>
      <c r="H6" s="317"/>
      <c r="I6" s="316"/>
      <c r="K6" s="363" t="s">
        <v>479</v>
      </c>
      <c r="L6" s="357" t="s">
        <v>480</v>
      </c>
      <c r="M6" s="358"/>
      <c r="N6" s="359"/>
      <c r="O6" s="319">
        <v>20</v>
      </c>
    </row>
    <row r="7" spans="1:16">
      <c r="D7" s="316"/>
      <c r="E7" s="316"/>
      <c r="F7" s="317"/>
      <c r="G7" s="317"/>
      <c r="H7" s="317"/>
      <c r="I7" s="316"/>
      <c r="K7" s="364"/>
      <c r="L7" s="360"/>
      <c r="M7" s="361"/>
      <c r="N7" s="362"/>
      <c r="O7" s="320"/>
    </row>
    <row r="8" spans="1:16" ht="18">
      <c r="D8" s="59">
        <v>1</v>
      </c>
      <c r="E8" s="72" t="s">
        <v>206</v>
      </c>
      <c r="F8" s="59">
        <v>750</v>
      </c>
      <c r="G8" s="59">
        <v>0</v>
      </c>
      <c r="H8" s="59">
        <v>0</v>
      </c>
      <c r="I8" s="60">
        <v>1.6</v>
      </c>
      <c r="J8" s="61"/>
      <c r="K8" s="363" t="s">
        <v>481</v>
      </c>
      <c r="L8" s="357" t="s">
        <v>482</v>
      </c>
      <c r="M8" s="358"/>
      <c r="N8" s="359"/>
      <c r="O8" s="319">
        <v>30</v>
      </c>
    </row>
    <row r="9" spans="1:16" ht="18">
      <c r="D9" s="59">
        <v>2</v>
      </c>
      <c r="E9" s="72" t="s">
        <v>483</v>
      </c>
      <c r="F9" s="59">
        <v>0</v>
      </c>
      <c r="G9" s="59">
        <v>7115</v>
      </c>
      <c r="H9" s="59">
        <v>0</v>
      </c>
      <c r="I9" s="60">
        <v>0.75</v>
      </c>
      <c r="J9" s="61"/>
      <c r="K9" s="364"/>
      <c r="L9" s="360"/>
      <c r="M9" s="361"/>
      <c r="N9" s="362"/>
      <c r="O9" s="320"/>
    </row>
    <row r="10" spans="1:16" ht="18">
      <c r="D10" s="59">
        <v>3</v>
      </c>
      <c r="E10" s="72" t="s">
        <v>486</v>
      </c>
      <c r="F10" s="59">
        <v>0</v>
      </c>
      <c r="G10" s="59">
        <v>11088</v>
      </c>
      <c r="H10" s="59">
        <v>0</v>
      </c>
      <c r="I10" s="60">
        <v>0.75</v>
      </c>
      <c r="J10" s="61"/>
      <c r="K10" s="363" t="s">
        <v>484</v>
      </c>
      <c r="L10" s="365" t="s">
        <v>485</v>
      </c>
      <c r="M10" s="366"/>
      <c r="N10" s="367"/>
      <c r="O10" s="371">
        <v>40</v>
      </c>
    </row>
    <row r="11" spans="1:16" ht="18">
      <c r="D11" s="59">
        <v>4</v>
      </c>
      <c r="E11" s="72" t="s">
        <v>487</v>
      </c>
      <c r="F11" s="59">
        <v>0</v>
      </c>
      <c r="G11" s="59">
        <v>15708</v>
      </c>
      <c r="H11" s="59">
        <v>0</v>
      </c>
      <c r="I11" s="60">
        <v>0.85</v>
      </c>
      <c r="J11" s="61"/>
      <c r="K11" s="364"/>
      <c r="L11" s="368"/>
      <c r="M11" s="369"/>
      <c r="N11" s="370"/>
      <c r="O11" s="372"/>
    </row>
    <row r="12" spans="1:16" ht="18">
      <c r="D12" s="59">
        <v>5</v>
      </c>
      <c r="E12" s="72" t="s">
        <v>488</v>
      </c>
      <c r="F12" s="59">
        <v>0</v>
      </c>
      <c r="G12" s="59">
        <v>19360</v>
      </c>
      <c r="H12" s="59">
        <v>0</v>
      </c>
      <c r="I12" s="60">
        <v>1.35</v>
      </c>
      <c r="J12" s="61"/>
      <c r="K12" s="72"/>
      <c r="L12" s="335"/>
      <c r="M12" s="336"/>
      <c r="N12" s="337"/>
      <c r="O12" s="72"/>
    </row>
    <row r="13" spans="1:16" ht="29.25">
      <c r="D13" s="345" t="s">
        <v>1046</v>
      </c>
      <c r="E13" s="346"/>
      <c r="F13" s="346"/>
      <c r="G13" s="346"/>
      <c r="H13" s="346"/>
      <c r="I13" s="347"/>
      <c r="K13" s="348" t="s">
        <v>489</v>
      </c>
      <c r="L13" s="349"/>
      <c r="M13" s="349"/>
      <c r="N13" s="349"/>
      <c r="O13" s="350"/>
    </row>
    <row r="14" spans="1:16" ht="24.75">
      <c r="D14" s="354" t="s">
        <v>490</v>
      </c>
      <c r="E14" s="355"/>
      <c r="F14" s="355"/>
      <c r="G14" s="355"/>
      <c r="H14" s="355"/>
      <c r="I14" s="356"/>
      <c r="K14" s="351"/>
      <c r="L14" s="352"/>
      <c r="M14" s="352"/>
      <c r="N14" s="352"/>
      <c r="O14" s="353"/>
    </row>
    <row r="15" spans="1:16">
      <c r="D15" s="321" t="s">
        <v>467</v>
      </c>
      <c r="E15" s="321" t="s">
        <v>491</v>
      </c>
      <c r="F15" s="335" t="s">
        <v>492</v>
      </c>
      <c r="G15" s="336"/>
      <c r="H15" s="336"/>
      <c r="I15" s="337"/>
      <c r="K15" s="72" t="s">
        <v>467</v>
      </c>
      <c r="L15" s="306" t="s">
        <v>493</v>
      </c>
      <c r="M15" s="306"/>
      <c r="N15" s="306"/>
      <c r="O15" s="72" t="s">
        <v>494</v>
      </c>
    </row>
    <row r="16" spans="1:16">
      <c r="D16" s="322"/>
      <c r="E16" s="322"/>
      <c r="F16" s="338" t="s">
        <v>495</v>
      </c>
      <c r="G16" s="337"/>
      <c r="H16" s="338" t="s">
        <v>496</v>
      </c>
      <c r="I16" s="337"/>
      <c r="K16" s="72" t="s">
        <v>479</v>
      </c>
      <c r="L16" s="306" t="s">
        <v>481</v>
      </c>
      <c r="M16" s="306"/>
      <c r="N16" s="306"/>
      <c r="O16" s="72" t="s">
        <v>484</v>
      </c>
    </row>
    <row r="17" spans="4:15" ht="16.5" customHeight="1">
      <c r="D17" s="59">
        <v>1</v>
      </c>
      <c r="E17" s="72" t="s">
        <v>497</v>
      </c>
      <c r="F17" s="305">
        <v>1</v>
      </c>
      <c r="G17" s="306"/>
      <c r="H17" s="305">
        <v>1</v>
      </c>
      <c r="I17" s="306"/>
      <c r="K17" s="59">
        <v>1</v>
      </c>
      <c r="L17" s="306" t="s">
        <v>498</v>
      </c>
      <c r="M17" s="306"/>
      <c r="N17" s="306"/>
      <c r="O17" s="59">
        <v>1</v>
      </c>
    </row>
    <row r="18" spans="4:15">
      <c r="D18" s="59">
        <v>2</v>
      </c>
      <c r="E18" s="72" t="s">
        <v>499</v>
      </c>
      <c r="F18" s="305">
        <v>0.95</v>
      </c>
      <c r="G18" s="306"/>
      <c r="H18" s="305">
        <v>0.95</v>
      </c>
      <c r="I18" s="306"/>
      <c r="K18" s="59">
        <v>2</v>
      </c>
      <c r="L18" s="306" t="s">
        <v>500</v>
      </c>
      <c r="M18" s="306"/>
      <c r="N18" s="306"/>
      <c r="O18" s="62">
        <v>1.2</v>
      </c>
    </row>
    <row r="19" spans="4:15">
      <c r="D19" s="59">
        <v>3</v>
      </c>
      <c r="E19" s="72" t="s">
        <v>1403</v>
      </c>
      <c r="F19" s="305">
        <v>0.85</v>
      </c>
      <c r="G19" s="306"/>
      <c r="H19" s="305">
        <v>0.9</v>
      </c>
      <c r="I19" s="306"/>
      <c r="K19" s="59">
        <v>3</v>
      </c>
      <c r="L19" s="306" t="s">
        <v>501</v>
      </c>
      <c r="M19" s="306"/>
      <c r="N19" s="306"/>
      <c r="O19" s="62">
        <v>2.6</v>
      </c>
    </row>
    <row r="20" spans="4:15">
      <c r="D20" s="59">
        <v>4</v>
      </c>
      <c r="E20" s="72" t="s">
        <v>1404</v>
      </c>
      <c r="F20" s="305">
        <v>0.75</v>
      </c>
      <c r="G20" s="306"/>
      <c r="H20" s="305">
        <v>0.8</v>
      </c>
      <c r="I20" s="306"/>
      <c r="K20" s="78"/>
      <c r="O20" s="79"/>
    </row>
    <row r="21" spans="4:15">
      <c r="D21" s="59">
        <v>5</v>
      </c>
      <c r="E21" s="72" t="s">
        <v>1405</v>
      </c>
      <c r="F21" s="305">
        <v>0.6</v>
      </c>
      <c r="G21" s="306"/>
      <c r="H21" s="305">
        <v>0.7</v>
      </c>
      <c r="I21" s="306"/>
      <c r="K21" s="323" t="s">
        <v>502</v>
      </c>
      <c r="L21" s="324"/>
      <c r="M21" s="324"/>
      <c r="N21" s="324"/>
      <c r="O21" s="325"/>
    </row>
    <row r="22" spans="4:15">
      <c r="D22" s="59">
        <v>6</v>
      </c>
      <c r="E22" s="72" t="s">
        <v>1406</v>
      </c>
      <c r="F22" s="305">
        <v>0.45</v>
      </c>
      <c r="G22" s="306"/>
      <c r="H22" s="305">
        <v>0.6</v>
      </c>
      <c r="I22" s="306"/>
      <c r="K22" s="78"/>
      <c r="O22" s="79"/>
    </row>
    <row r="23" spans="4:15">
      <c r="D23" s="59">
        <v>7</v>
      </c>
      <c r="E23" s="72" t="s">
        <v>1407</v>
      </c>
      <c r="F23" s="305">
        <v>0.3</v>
      </c>
      <c r="G23" s="306"/>
      <c r="H23" s="305">
        <v>0.5</v>
      </c>
      <c r="I23" s="306"/>
      <c r="K23" s="78"/>
      <c r="O23" s="79"/>
    </row>
    <row r="24" spans="4:15">
      <c r="D24" s="59">
        <v>8</v>
      </c>
      <c r="E24" s="72" t="s">
        <v>1408</v>
      </c>
      <c r="F24" s="305">
        <v>0.2</v>
      </c>
      <c r="G24" s="306"/>
      <c r="H24" s="305">
        <v>0.4</v>
      </c>
      <c r="I24" s="306"/>
      <c r="K24" s="78"/>
      <c r="O24" s="79"/>
    </row>
    <row r="25" spans="4:15">
      <c r="D25" s="59">
        <v>9</v>
      </c>
      <c r="E25" s="72" t="s">
        <v>1409</v>
      </c>
      <c r="F25" s="305">
        <v>0.15</v>
      </c>
      <c r="G25" s="306"/>
      <c r="H25" s="305">
        <v>0.3</v>
      </c>
      <c r="I25" s="306"/>
      <c r="J25" s="76"/>
      <c r="K25" s="75"/>
      <c r="L25" s="76"/>
      <c r="M25" s="76"/>
      <c r="N25" s="76"/>
      <c r="O25" s="77"/>
    </row>
    <row r="32" spans="4:15" ht="17.25" thickBot="1"/>
    <row r="33" spans="5:14">
      <c r="E33" s="63"/>
      <c r="F33" s="64"/>
      <c r="G33" s="64"/>
      <c r="H33" s="64"/>
      <c r="I33" s="64"/>
      <c r="J33" s="64"/>
      <c r="K33" s="64"/>
      <c r="L33" s="64"/>
      <c r="M33" s="64"/>
      <c r="N33" s="65"/>
    </row>
    <row r="34" spans="5:14">
      <c r="E34" s="327" t="s">
        <v>505</v>
      </c>
      <c r="F34" s="328"/>
      <c r="G34" s="328"/>
      <c r="H34" s="328"/>
      <c r="I34" s="328"/>
      <c r="J34" s="328"/>
      <c r="K34" s="328"/>
      <c r="L34" s="328"/>
      <c r="M34" s="328"/>
      <c r="N34" s="329"/>
    </row>
    <row r="35" spans="5:14" ht="30.75" customHeight="1">
      <c r="E35" s="327"/>
      <c r="F35" s="328"/>
      <c r="G35" s="328"/>
      <c r="H35" s="328"/>
      <c r="I35" s="328"/>
      <c r="J35" s="328"/>
      <c r="K35" s="328"/>
      <c r="L35" s="328"/>
      <c r="M35" s="328"/>
      <c r="N35" s="329"/>
    </row>
    <row r="36" spans="5:14">
      <c r="E36" s="330" t="s">
        <v>503</v>
      </c>
      <c r="F36" s="331"/>
      <c r="G36" s="331"/>
      <c r="H36" s="331"/>
      <c r="I36" s="331"/>
      <c r="J36" s="331"/>
      <c r="K36" s="331"/>
      <c r="L36" s="331"/>
      <c r="M36" s="331"/>
      <c r="N36" s="332"/>
    </row>
    <row r="37" spans="5:14">
      <c r="E37" s="330"/>
      <c r="F37" s="331"/>
      <c r="G37" s="331"/>
      <c r="H37" s="331"/>
      <c r="I37" s="331"/>
      <c r="J37" s="331"/>
      <c r="K37" s="331"/>
      <c r="L37" s="331"/>
      <c r="M37" s="331"/>
      <c r="N37" s="332"/>
    </row>
    <row r="38" spans="5:14">
      <c r="E38" s="66"/>
      <c r="N38" s="67"/>
    </row>
    <row r="39" spans="5:14">
      <c r="E39" s="333" t="s">
        <v>1366</v>
      </c>
      <c r="F39" s="334"/>
      <c r="G39" s="334"/>
      <c r="H39" s="334"/>
      <c r="I39" s="334"/>
      <c r="J39" s="334"/>
      <c r="K39" s="334"/>
      <c r="L39" s="334"/>
      <c r="M39" s="334"/>
      <c r="N39" s="67"/>
    </row>
    <row r="40" spans="5:14">
      <c r="E40" s="333"/>
      <c r="F40" s="334"/>
      <c r="G40" s="334"/>
      <c r="H40" s="334"/>
      <c r="I40" s="334"/>
      <c r="J40" s="334"/>
      <c r="K40" s="334"/>
      <c r="L40" s="334"/>
      <c r="M40" s="334"/>
      <c r="N40" s="67"/>
    </row>
    <row r="41" spans="5:14">
      <c r="E41" s="66"/>
      <c r="N41" s="67"/>
    </row>
    <row r="42" spans="5:14">
      <c r="E42" s="66"/>
      <c r="F42" s="326" t="s">
        <v>504</v>
      </c>
      <c r="G42" s="326"/>
      <c r="H42" s="326"/>
      <c r="I42" s="326"/>
      <c r="N42" s="67"/>
    </row>
    <row r="43" spans="5:14">
      <c r="E43" s="66"/>
      <c r="F43" s="326"/>
      <c r="G43" s="326"/>
      <c r="H43" s="326"/>
      <c r="I43" s="326"/>
      <c r="N43" s="67"/>
    </row>
    <row r="44" spans="5:14">
      <c r="E44" s="66"/>
      <c r="N44" s="67"/>
    </row>
    <row r="45" spans="5:14">
      <c r="E45" s="66"/>
      <c r="N45" s="67"/>
    </row>
    <row r="46" spans="5:14">
      <c r="E46" s="66"/>
      <c r="N46" s="67"/>
    </row>
    <row r="47" spans="5:14">
      <c r="E47" s="66"/>
      <c r="N47" s="67"/>
    </row>
    <row r="48" spans="5:14">
      <c r="E48" s="66"/>
      <c r="N48" s="67"/>
    </row>
    <row r="49" spans="5:14">
      <c r="E49" s="66"/>
      <c r="N49" s="67"/>
    </row>
    <row r="50" spans="5:14" ht="17.25" thickBot="1">
      <c r="E50" s="68"/>
      <c r="F50" s="69"/>
      <c r="G50" s="69"/>
      <c r="H50" s="69"/>
      <c r="I50" s="69"/>
      <c r="J50" s="69"/>
      <c r="K50" s="69"/>
      <c r="L50" s="69"/>
      <c r="M50" s="69"/>
      <c r="N50" s="70"/>
    </row>
  </sheetData>
  <mergeCells count="58">
    <mergeCell ref="L12:N12"/>
    <mergeCell ref="A1:P1"/>
    <mergeCell ref="A2:P2"/>
    <mergeCell ref="D13:I13"/>
    <mergeCell ref="K13:O14"/>
    <mergeCell ref="D14:I14"/>
    <mergeCell ref="L6:N7"/>
    <mergeCell ref="K6:K7"/>
    <mergeCell ref="K8:K9"/>
    <mergeCell ref="K10:K11"/>
    <mergeCell ref="L8:N9"/>
    <mergeCell ref="O8:O9"/>
    <mergeCell ref="L10:N11"/>
    <mergeCell ref="O10:O11"/>
    <mergeCell ref="F15:I15"/>
    <mergeCell ref="L15:N15"/>
    <mergeCell ref="F16:G16"/>
    <mergeCell ref="H16:I16"/>
    <mergeCell ref="L16:N16"/>
    <mergeCell ref="F42:I43"/>
    <mergeCell ref="F23:G23"/>
    <mergeCell ref="H23:I23"/>
    <mergeCell ref="F24:G24"/>
    <mergeCell ref="H24:I24"/>
    <mergeCell ref="F25:G25"/>
    <mergeCell ref="H25:I25"/>
    <mergeCell ref="E34:N35"/>
    <mergeCell ref="E36:N37"/>
    <mergeCell ref="E39:M40"/>
    <mergeCell ref="F22:G22"/>
    <mergeCell ref="H22:I22"/>
    <mergeCell ref="F18:G18"/>
    <mergeCell ref="H18:I18"/>
    <mergeCell ref="L18:N18"/>
    <mergeCell ref="F19:G19"/>
    <mergeCell ref="H19:I19"/>
    <mergeCell ref="L19:N19"/>
    <mergeCell ref="F20:G20"/>
    <mergeCell ref="H20:I20"/>
    <mergeCell ref="F21:G21"/>
    <mergeCell ref="H21:I21"/>
    <mergeCell ref="K21:O21"/>
    <mergeCell ref="F17:G17"/>
    <mergeCell ref="H17:I17"/>
    <mergeCell ref="L17:N17"/>
    <mergeCell ref="D3:I3"/>
    <mergeCell ref="K3:O4"/>
    <mergeCell ref="D4:D7"/>
    <mergeCell ref="E4:E7"/>
    <mergeCell ref="F4:I4"/>
    <mergeCell ref="F5:F7"/>
    <mergeCell ref="G5:G7"/>
    <mergeCell ref="H5:H7"/>
    <mergeCell ref="I5:I7"/>
    <mergeCell ref="L5:N5"/>
    <mergeCell ref="O6:O7"/>
    <mergeCell ref="D15:D16"/>
    <mergeCell ref="E15:E16"/>
  </mergeCells>
  <pageMargins left="0.25" right="0.25" top="0.75" bottom="0.75" header="0.3" footer="0.3"/>
  <pageSetup paperSize="5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FD15"/>
  <sheetViews>
    <sheetView view="pageBreakPreview" topLeftCell="B1" zoomScale="60" workbookViewId="0">
      <selection activeCell="N9" sqref="N9"/>
    </sheetView>
  </sheetViews>
  <sheetFormatPr defaultRowHeight="15"/>
  <cols>
    <col min="1" max="1" width="2.85546875" customWidth="1"/>
    <col min="2" max="2" width="6.85546875" customWidth="1"/>
    <col min="3" max="3" width="7.28515625" customWidth="1"/>
    <col min="4" max="4" width="8.5703125" customWidth="1"/>
    <col min="5" max="5" width="7.7109375" customWidth="1"/>
    <col min="6" max="6" width="21" customWidth="1"/>
    <col min="7" max="7" width="20.85546875" customWidth="1"/>
    <col min="8" max="8" width="15.85546875" customWidth="1"/>
    <col min="9" max="9" width="7.42578125" customWidth="1"/>
    <col min="10" max="10" width="5.140625" customWidth="1"/>
    <col min="11" max="11" width="5.5703125" customWidth="1"/>
    <col min="12" max="12" width="4.5703125" customWidth="1"/>
    <col min="13" max="13" width="8.85546875" customWidth="1"/>
    <col min="14" max="14" width="6.28515625" customWidth="1"/>
    <col min="15" max="15" width="9.140625" customWidth="1"/>
    <col min="16" max="16" width="11.7109375" customWidth="1"/>
    <col min="19" max="19" width="14.85546875" customWidth="1"/>
    <col min="21" max="21" width="12.5703125" customWidth="1"/>
    <col min="25" max="25" width="10.5703125" customWidth="1"/>
    <col min="26" max="26" width="4" customWidth="1"/>
    <col min="27" max="27" width="4.85546875" customWidth="1"/>
    <col min="28" max="28" width="5.140625" customWidth="1"/>
    <col min="29" max="29" width="4.85546875" customWidth="1"/>
    <col min="30" max="30" width="4.140625" customWidth="1"/>
  </cols>
  <sheetData>
    <row r="1" spans="2:44 16384:16384" ht="27.75">
      <c r="B1" s="267" t="s">
        <v>1045</v>
      </c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  <c r="W1" s="268"/>
      <c r="X1" s="268"/>
      <c r="Y1" s="268"/>
      <c r="Z1" s="268"/>
      <c r="AA1" s="268"/>
      <c r="AB1" s="268"/>
      <c r="AC1" s="268"/>
      <c r="AD1" s="268"/>
      <c r="AE1" s="269"/>
    </row>
    <row r="2" spans="2:44 16384:16384" ht="36" customHeight="1">
      <c r="B2" s="267" t="s">
        <v>1395</v>
      </c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  <c r="AA2" s="268"/>
      <c r="AB2" s="268"/>
      <c r="AC2" s="268"/>
      <c r="AD2" s="268"/>
      <c r="AE2" s="269"/>
    </row>
    <row r="3" spans="2:44 16384:16384" s="96" customFormat="1" ht="58.5" customHeight="1">
      <c r="B3" s="273" t="s">
        <v>184</v>
      </c>
      <c r="C3" s="276" t="s">
        <v>0</v>
      </c>
      <c r="D3" s="276" t="s">
        <v>185</v>
      </c>
      <c r="E3" s="276" t="s">
        <v>186</v>
      </c>
      <c r="F3" s="276" t="s">
        <v>1</v>
      </c>
      <c r="G3" s="276" t="s">
        <v>187</v>
      </c>
      <c r="H3" s="276" t="s">
        <v>188</v>
      </c>
      <c r="I3" s="279" t="s">
        <v>189</v>
      </c>
      <c r="J3" s="282" t="s">
        <v>190</v>
      </c>
      <c r="K3" s="282" t="s">
        <v>191</v>
      </c>
      <c r="L3" s="294" t="s">
        <v>192</v>
      </c>
      <c r="M3" s="297" t="s">
        <v>193</v>
      </c>
      <c r="N3" s="285" t="s">
        <v>194</v>
      </c>
      <c r="O3" s="286"/>
      <c r="P3" s="287"/>
      <c r="Q3" s="276" t="s">
        <v>2</v>
      </c>
      <c r="R3" s="276" t="s">
        <v>195</v>
      </c>
      <c r="S3" s="276" t="s">
        <v>196</v>
      </c>
      <c r="T3" s="276" t="s">
        <v>197</v>
      </c>
      <c r="U3" s="285" t="s">
        <v>200</v>
      </c>
      <c r="V3" s="286"/>
      <c r="W3" s="286"/>
      <c r="X3" s="286"/>
      <c r="Y3" s="287"/>
      <c r="Z3" s="285" t="s">
        <v>199</v>
      </c>
      <c r="AA3" s="286"/>
      <c r="AB3" s="286"/>
      <c r="AC3" s="286"/>
      <c r="AD3" s="287"/>
      <c r="AE3" s="373" t="s">
        <v>201</v>
      </c>
      <c r="AF3" s="97"/>
      <c r="AG3" s="98"/>
      <c r="AH3" s="98"/>
      <c r="AI3" s="98"/>
      <c r="AJ3" s="98"/>
      <c r="AK3" s="98"/>
      <c r="AL3" s="98"/>
      <c r="AM3" s="98"/>
    </row>
    <row r="4" spans="2:44 16384:16384" s="96" customFormat="1" ht="58.5" customHeight="1">
      <c r="B4" s="274"/>
      <c r="C4" s="277"/>
      <c r="D4" s="277"/>
      <c r="E4" s="277"/>
      <c r="F4" s="277"/>
      <c r="G4" s="277"/>
      <c r="H4" s="277"/>
      <c r="I4" s="280"/>
      <c r="J4" s="283"/>
      <c r="K4" s="283"/>
      <c r="L4" s="295"/>
      <c r="M4" s="298"/>
      <c r="N4" s="288" t="s">
        <v>3</v>
      </c>
      <c r="O4" s="288" t="s">
        <v>4</v>
      </c>
      <c r="P4" s="288" t="s">
        <v>5</v>
      </c>
      <c r="Q4" s="277"/>
      <c r="R4" s="277"/>
      <c r="S4" s="277"/>
      <c r="T4" s="277"/>
      <c r="U4" s="288" t="s">
        <v>162</v>
      </c>
      <c r="V4" s="288" t="s">
        <v>163</v>
      </c>
      <c r="W4" s="288" t="s">
        <v>164</v>
      </c>
      <c r="X4" s="288" t="s">
        <v>165</v>
      </c>
      <c r="Y4" s="288" t="s">
        <v>166</v>
      </c>
      <c r="Z4" s="289" t="s">
        <v>162</v>
      </c>
      <c r="AA4" s="289" t="s">
        <v>163</v>
      </c>
      <c r="AB4" s="289" t="s">
        <v>164</v>
      </c>
      <c r="AC4" s="289" t="s">
        <v>165</v>
      </c>
      <c r="AD4" s="289" t="s">
        <v>166</v>
      </c>
      <c r="AE4" s="374"/>
      <c r="AF4" s="97"/>
      <c r="AG4" s="5" t="s">
        <v>198</v>
      </c>
      <c r="AH4" s="98"/>
      <c r="AI4" s="98"/>
      <c r="AJ4" s="98"/>
      <c r="AK4" s="98"/>
      <c r="AL4" s="98"/>
      <c r="AM4" s="98"/>
    </row>
    <row r="5" spans="2:44 16384:16384" ht="75" hidden="1" customHeight="1">
      <c r="B5" s="275"/>
      <c r="C5" s="278"/>
      <c r="D5" s="278"/>
      <c r="E5" s="278"/>
      <c r="F5" s="278"/>
      <c r="G5" s="278"/>
      <c r="H5" s="278"/>
      <c r="I5" s="281"/>
      <c r="J5" s="284"/>
      <c r="K5" s="284"/>
      <c r="L5" s="296"/>
      <c r="M5" s="290"/>
      <c r="N5" s="278"/>
      <c r="O5" s="278"/>
      <c r="P5" s="278"/>
      <c r="Q5" s="278"/>
      <c r="R5" s="278"/>
      <c r="S5" s="278"/>
      <c r="T5" s="278"/>
      <c r="U5" s="278"/>
      <c r="V5" s="278"/>
      <c r="W5" s="278"/>
      <c r="X5" s="278"/>
      <c r="Y5" s="278"/>
      <c r="Z5" s="301"/>
      <c r="AA5" s="290"/>
      <c r="AB5" s="290"/>
      <c r="AC5" s="290"/>
      <c r="AD5" s="290"/>
      <c r="AE5" s="375"/>
      <c r="AF5" s="9"/>
      <c r="AG5" s="10"/>
      <c r="AH5" s="10"/>
      <c r="AI5" s="6">
        <v>20</v>
      </c>
      <c r="AJ5" s="7">
        <v>21</v>
      </c>
      <c r="AK5" s="6">
        <v>22</v>
      </c>
      <c r="AL5" s="7">
        <v>23</v>
      </c>
      <c r="AM5" s="6">
        <v>24</v>
      </c>
    </row>
    <row r="6" spans="2:44 16384:16384" s="104" customFormat="1" ht="12.75">
      <c r="B6" s="99">
        <v>1</v>
      </c>
      <c r="C6" s="99">
        <v>2</v>
      </c>
      <c r="D6" s="99">
        <v>3</v>
      </c>
      <c r="E6" s="99">
        <v>4</v>
      </c>
      <c r="F6" s="99">
        <v>5</v>
      </c>
      <c r="G6" s="99">
        <v>6</v>
      </c>
      <c r="H6" s="99">
        <v>7</v>
      </c>
      <c r="I6" s="99">
        <v>8</v>
      </c>
      <c r="J6" s="99">
        <v>9</v>
      </c>
      <c r="K6" s="99">
        <v>10</v>
      </c>
      <c r="L6" s="99">
        <v>11</v>
      </c>
      <c r="M6" s="99">
        <v>12</v>
      </c>
      <c r="N6" s="99">
        <v>13</v>
      </c>
      <c r="O6" s="99">
        <v>14</v>
      </c>
      <c r="P6" s="99">
        <v>15</v>
      </c>
      <c r="Q6" s="99">
        <v>16</v>
      </c>
      <c r="R6" s="99">
        <v>17</v>
      </c>
      <c r="S6" s="99">
        <v>18</v>
      </c>
      <c r="T6" s="99">
        <v>19</v>
      </c>
      <c r="U6" s="99">
        <v>20</v>
      </c>
      <c r="V6" s="99">
        <v>21</v>
      </c>
      <c r="W6" s="99">
        <v>22</v>
      </c>
      <c r="X6" s="99">
        <v>23</v>
      </c>
      <c r="Y6" s="99">
        <v>24</v>
      </c>
      <c r="Z6" s="99">
        <v>25</v>
      </c>
      <c r="AA6" s="99">
        <v>26</v>
      </c>
      <c r="AB6" s="99">
        <v>27</v>
      </c>
      <c r="AC6" s="99">
        <v>28</v>
      </c>
      <c r="AD6" s="99">
        <v>29</v>
      </c>
      <c r="AE6" s="99">
        <v>30</v>
      </c>
      <c r="AF6" s="100"/>
      <c r="AG6" s="101"/>
      <c r="AH6" s="101"/>
      <c r="AI6" s="102"/>
      <c r="AJ6" s="103"/>
      <c r="AK6" s="102"/>
      <c r="AL6" s="103"/>
      <c r="AM6" s="102"/>
    </row>
    <row r="7" spans="2:44 16384:16384" ht="75" customHeight="1">
      <c r="B7" s="2">
        <v>598</v>
      </c>
      <c r="C7" s="35" t="s">
        <v>6</v>
      </c>
      <c r="D7" s="109" t="s">
        <v>1068</v>
      </c>
      <c r="E7" s="2" t="s">
        <v>1069</v>
      </c>
      <c r="F7" s="109" t="s">
        <v>1066</v>
      </c>
      <c r="G7" s="109" t="s">
        <v>1067</v>
      </c>
      <c r="H7" s="109" t="s">
        <v>1060</v>
      </c>
      <c r="I7" s="2">
        <v>2020</v>
      </c>
      <c r="J7" s="37">
        <v>0</v>
      </c>
      <c r="K7" s="37">
        <v>0</v>
      </c>
      <c r="L7" s="38">
        <f t="shared" ref="L7:L12" si="0">J7*K7</f>
        <v>0</v>
      </c>
      <c r="M7" s="39">
        <v>1302.3499999999999</v>
      </c>
      <c r="N7" s="81">
        <v>750</v>
      </c>
      <c r="O7" s="81">
        <v>11088</v>
      </c>
      <c r="P7" s="117">
        <f t="shared" ref="P7:P12" si="1">M7*AG7</f>
        <v>15417219.299999999</v>
      </c>
      <c r="Q7" s="40">
        <v>100</v>
      </c>
      <c r="R7" s="45">
        <v>1.2</v>
      </c>
      <c r="S7" s="39">
        <v>16503379.199999999</v>
      </c>
      <c r="T7" s="80">
        <v>2.2999999999999998</v>
      </c>
      <c r="U7" s="39">
        <f t="shared" ref="U7:U12" si="2">S7/1000*T7</f>
        <v>37957.772159999993</v>
      </c>
      <c r="V7" s="2">
        <v>0</v>
      </c>
      <c r="W7" s="2">
        <v>0</v>
      </c>
      <c r="X7" s="2">
        <v>0</v>
      </c>
      <c r="Y7" s="39">
        <f t="shared" ref="Y7:Y12" si="3">U7+V7+W7+X7</f>
        <v>37957.772159999993</v>
      </c>
      <c r="Z7" s="53"/>
      <c r="AA7" s="38"/>
      <c r="AB7" s="38"/>
      <c r="AC7" s="38"/>
      <c r="AD7" s="38"/>
      <c r="AE7" s="38"/>
      <c r="AF7" s="11"/>
      <c r="AG7" s="11">
        <f t="shared" ref="AG7:AG12" si="4">SUM(N7:O7)</f>
        <v>11838</v>
      </c>
      <c r="AH7" s="12">
        <f t="shared" ref="AH7:AH12" si="5">V7+0</f>
        <v>0</v>
      </c>
      <c r="AI7" s="12">
        <f t="shared" ref="AI7:AJ12" si="6">U7+0</f>
        <v>37957.772159999993</v>
      </c>
      <c r="AJ7" s="11">
        <f t="shared" si="6"/>
        <v>0</v>
      </c>
      <c r="AK7" s="11">
        <f t="shared" ref="AK7:AK12" si="7">V7+0</f>
        <v>0</v>
      </c>
      <c r="AL7" s="11">
        <f t="shared" ref="AL7:AL12" si="8">X7+0</f>
        <v>0</v>
      </c>
      <c r="AM7" s="12">
        <f t="shared" ref="AM7:AM12" si="9">AI7+AJ7+AK7+AL7</f>
        <v>37957.772159999993</v>
      </c>
      <c r="AN7" s="11"/>
      <c r="AO7" s="11"/>
      <c r="AP7" s="11"/>
      <c r="AQ7" s="11"/>
      <c r="AR7" s="11"/>
      <c r="XFD7" s="111">
        <f>SUM(AH7:XFC7)</f>
        <v>75915.544319999986</v>
      </c>
    </row>
    <row r="8" spans="2:44 16384:16384" ht="75" customHeight="1">
      <c r="B8" s="2">
        <v>599</v>
      </c>
      <c r="C8" s="35" t="s">
        <v>6</v>
      </c>
      <c r="D8" s="109" t="s">
        <v>1068</v>
      </c>
      <c r="E8" s="2" t="s">
        <v>1070</v>
      </c>
      <c r="F8" s="109" t="s">
        <v>1066</v>
      </c>
      <c r="G8" s="109" t="s">
        <v>1067</v>
      </c>
      <c r="H8" s="110" t="s">
        <v>1059</v>
      </c>
      <c r="I8" s="2">
        <v>2020</v>
      </c>
      <c r="J8" s="37">
        <v>0</v>
      </c>
      <c r="K8" s="37">
        <v>0</v>
      </c>
      <c r="L8" s="38">
        <f t="shared" si="0"/>
        <v>0</v>
      </c>
      <c r="M8" s="39">
        <v>114.34</v>
      </c>
      <c r="N8" s="81">
        <v>750</v>
      </c>
      <c r="O8" s="2">
        <v>15708</v>
      </c>
      <c r="P8" s="39">
        <f t="shared" si="1"/>
        <v>1881807.72</v>
      </c>
      <c r="Q8" s="40">
        <v>100</v>
      </c>
      <c r="R8" s="45">
        <v>1.2</v>
      </c>
      <c r="S8" s="39">
        <v>2052631.68</v>
      </c>
      <c r="T8" s="80">
        <v>2.5</v>
      </c>
      <c r="U8" s="39">
        <f t="shared" si="2"/>
        <v>5131.5792000000001</v>
      </c>
      <c r="V8" s="2">
        <v>0</v>
      </c>
      <c r="W8" s="2">
        <v>0</v>
      </c>
      <c r="X8" s="2">
        <v>0</v>
      </c>
      <c r="Y8" s="39">
        <f t="shared" si="3"/>
        <v>5131.5792000000001</v>
      </c>
      <c r="Z8" s="53"/>
      <c r="AA8" s="38"/>
      <c r="AB8" s="38"/>
      <c r="AC8" s="38"/>
      <c r="AD8" s="38"/>
      <c r="AE8" s="38"/>
      <c r="AF8" s="11"/>
      <c r="AG8" s="11">
        <f t="shared" si="4"/>
        <v>16458</v>
      </c>
      <c r="AH8" s="12">
        <f t="shared" si="5"/>
        <v>0</v>
      </c>
      <c r="AI8" s="12">
        <f t="shared" si="6"/>
        <v>5131.5792000000001</v>
      </c>
      <c r="AJ8" s="11">
        <f t="shared" si="6"/>
        <v>0</v>
      </c>
      <c r="AK8" s="11">
        <f t="shared" si="7"/>
        <v>0</v>
      </c>
      <c r="AL8" s="11">
        <f t="shared" si="8"/>
        <v>0</v>
      </c>
      <c r="AM8" s="12">
        <f t="shared" si="9"/>
        <v>5131.5792000000001</v>
      </c>
      <c r="AN8" s="11"/>
      <c r="AO8" s="11"/>
      <c r="AP8" s="11"/>
      <c r="AQ8" s="11"/>
      <c r="AR8" s="11"/>
      <c r="XFD8" s="111">
        <f>SUM(AH8:XFC8)</f>
        <v>10263.1584</v>
      </c>
    </row>
    <row r="9" spans="2:44 16384:16384" ht="75" customHeight="1">
      <c r="B9" s="2">
        <v>600</v>
      </c>
      <c r="C9" s="35" t="s">
        <v>6</v>
      </c>
      <c r="D9" s="109" t="s">
        <v>1068</v>
      </c>
      <c r="E9" s="2" t="s">
        <v>1071</v>
      </c>
      <c r="F9" s="109" t="s">
        <v>1066</v>
      </c>
      <c r="G9" s="109" t="s">
        <v>1067</v>
      </c>
      <c r="H9" s="109" t="s">
        <v>1061</v>
      </c>
      <c r="I9" s="2">
        <v>2020</v>
      </c>
      <c r="J9" s="37">
        <v>0</v>
      </c>
      <c r="K9" s="37">
        <v>0</v>
      </c>
      <c r="L9" s="38">
        <f t="shared" si="0"/>
        <v>0</v>
      </c>
      <c r="M9" s="39">
        <v>338.56</v>
      </c>
      <c r="N9" s="81">
        <v>750</v>
      </c>
      <c r="O9" s="2">
        <v>19360</v>
      </c>
      <c r="P9" s="39">
        <f t="shared" si="1"/>
        <v>6808441.5999999996</v>
      </c>
      <c r="Q9" s="40">
        <v>100</v>
      </c>
      <c r="R9" s="45">
        <v>1.2</v>
      </c>
      <c r="S9" s="39">
        <v>7150387.2000000002</v>
      </c>
      <c r="T9" s="80">
        <v>3.5</v>
      </c>
      <c r="U9" s="39">
        <f t="shared" si="2"/>
        <v>25026.355200000002</v>
      </c>
      <c r="V9" s="2">
        <v>0</v>
      </c>
      <c r="W9" s="2">
        <v>0</v>
      </c>
      <c r="X9" s="2">
        <v>0</v>
      </c>
      <c r="Y9" s="39">
        <f t="shared" si="3"/>
        <v>25026.355200000002</v>
      </c>
      <c r="Z9" s="53"/>
      <c r="AA9" s="38"/>
      <c r="AB9" s="38"/>
      <c r="AC9" s="38"/>
      <c r="AD9" s="38"/>
      <c r="AE9" s="38"/>
      <c r="AF9" s="11"/>
      <c r="AG9" s="11">
        <f t="shared" si="4"/>
        <v>20110</v>
      </c>
      <c r="AH9" s="12">
        <f t="shared" si="5"/>
        <v>0</v>
      </c>
      <c r="AI9" s="12">
        <f t="shared" si="6"/>
        <v>25026.355200000002</v>
      </c>
      <c r="AJ9" s="11">
        <f t="shared" si="6"/>
        <v>0</v>
      </c>
      <c r="AK9" s="11">
        <f t="shared" si="7"/>
        <v>0</v>
      </c>
      <c r="AL9" s="11">
        <f t="shared" si="8"/>
        <v>0</v>
      </c>
      <c r="AM9" s="12">
        <f t="shared" si="9"/>
        <v>25026.355200000002</v>
      </c>
      <c r="AN9" s="11"/>
      <c r="AO9" s="11"/>
      <c r="AP9" s="11"/>
      <c r="AQ9" s="11"/>
      <c r="AR9" s="11"/>
      <c r="XFD9" s="111">
        <f>SUM(XFD7:XFD8)</f>
        <v>86178.702719999987</v>
      </c>
    </row>
    <row r="10" spans="2:44 16384:16384" ht="75" customHeight="1">
      <c r="B10" s="2">
        <v>601</v>
      </c>
      <c r="C10" s="35" t="s">
        <v>6</v>
      </c>
      <c r="D10" s="109" t="s">
        <v>1068</v>
      </c>
      <c r="E10" s="2" t="s">
        <v>1072</v>
      </c>
      <c r="F10" s="109" t="s">
        <v>1066</v>
      </c>
      <c r="G10" s="109" t="s">
        <v>1067</v>
      </c>
      <c r="H10" s="109" t="s">
        <v>1062</v>
      </c>
      <c r="I10" s="2">
        <v>2020</v>
      </c>
      <c r="J10" s="37">
        <v>0</v>
      </c>
      <c r="K10" s="37">
        <v>0</v>
      </c>
      <c r="L10" s="38">
        <f t="shared" si="0"/>
        <v>0</v>
      </c>
      <c r="M10" s="39">
        <v>68.44</v>
      </c>
      <c r="N10" s="81">
        <v>750</v>
      </c>
      <c r="O10" s="2">
        <v>11088</v>
      </c>
      <c r="P10" s="39">
        <f t="shared" si="1"/>
        <v>810192.72</v>
      </c>
      <c r="Q10" s="40">
        <v>100</v>
      </c>
      <c r="R10" s="45">
        <v>1.2</v>
      </c>
      <c r="S10" s="39">
        <f t="shared" ref="S10" si="10">M10*AG10*Q10*R10</f>
        <v>97223126.399999991</v>
      </c>
      <c r="T10" s="80">
        <v>2.2999999999999998</v>
      </c>
      <c r="U10" s="39">
        <v>1214.18</v>
      </c>
      <c r="V10" s="2">
        <v>0</v>
      </c>
      <c r="W10" s="2">
        <v>0</v>
      </c>
      <c r="X10" s="2">
        <v>0</v>
      </c>
      <c r="Y10" s="39">
        <f t="shared" si="3"/>
        <v>1214.18</v>
      </c>
      <c r="Z10" s="53"/>
      <c r="AA10" s="38"/>
      <c r="AB10" s="38"/>
      <c r="AC10" s="38"/>
      <c r="AD10" s="38"/>
      <c r="AE10" s="38"/>
      <c r="AF10" s="11"/>
      <c r="AG10" s="11">
        <f t="shared" si="4"/>
        <v>11838</v>
      </c>
      <c r="AH10" s="12">
        <f t="shared" si="5"/>
        <v>0</v>
      </c>
      <c r="AI10" s="12">
        <f t="shared" si="6"/>
        <v>1214.18</v>
      </c>
      <c r="AJ10" s="11">
        <f t="shared" si="6"/>
        <v>0</v>
      </c>
      <c r="AK10" s="11">
        <f t="shared" si="7"/>
        <v>0</v>
      </c>
      <c r="AL10" s="11">
        <f t="shared" si="8"/>
        <v>0</v>
      </c>
      <c r="AM10" s="12">
        <f t="shared" si="9"/>
        <v>1214.18</v>
      </c>
      <c r="AN10" s="11"/>
      <c r="AO10" s="11"/>
      <c r="AP10" s="11"/>
      <c r="AQ10" s="11"/>
      <c r="AR10" s="11"/>
      <c r="XFD10" s="111">
        <f>SUM(AH10:XFC10)</f>
        <v>2428.36</v>
      </c>
    </row>
    <row r="11" spans="2:44 16384:16384" ht="75" customHeight="1">
      <c r="B11" s="2">
        <v>602</v>
      </c>
      <c r="C11" s="35" t="s">
        <v>6</v>
      </c>
      <c r="D11" s="109" t="s">
        <v>1068</v>
      </c>
      <c r="E11" s="2" t="s">
        <v>1073</v>
      </c>
      <c r="F11" s="109" t="s">
        <v>1066</v>
      </c>
      <c r="G11" s="109" t="s">
        <v>1067</v>
      </c>
      <c r="H11" s="109" t="s">
        <v>1063</v>
      </c>
      <c r="I11" s="2">
        <v>2020</v>
      </c>
      <c r="J11" s="37">
        <v>0</v>
      </c>
      <c r="K11" s="37">
        <v>0</v>
      </c>
      <c r="L11" s="38">
        <f t="shared" si="0"/>
        <v>0</v>
      </c>
      <c r="M11" s="39">
        <v>159.30000000000001</v>
      </c>
      <c r="N11" s="81">
        <v>750</v>
      </c>
      <c r="O11" s="2">
        <v>11088</v>
      </c>
      <c r="P11" s="39">
        <f t="shared" si="1"/>
        <v>1885793.4000000001</v>
      </c>
      <c r="Q11" s="40">
        <v>100</v>
      </c>
      <c r="R11" s="45">
        <v>1.2</v>
      </c>
      <c r="S11" s="39">
        <v>2018649.6</v>
      </c>
      <c r="T11" s="80">
        <v>2.2999999999999998</v>
      </c>
      <c r="U11" s="39">
        <f t="shared" si="2"/>
        <v>4642.89408</v>
      </c>
      <c r="V11" s="2">
        <v>0</v>
      </c>
      <c r="W11" s="2">
        <v>0</v>
      </c>
      <c r="X11" s="2">
        <v>0</v>
      </c>
      <c r="Y11" s="39">
        <f t="shared" si="3"/>
        <v>4642.89408</v>
      </c>
      <c r="Z11" s="53"/>
      <c r="AA11" s="38"/>
      <c r="AB11" s="38"/>
      <c r="AC11" s="38"/>
      <c r="AD11" s="38"/>
      <c r="AE11" s="38"/>
      <c r="AF11" s="11"/>
      <c r="AG11" s="11">
        <f t="shared" si="4"/>
        <v>11838</v>
      </c>
      <c r="AH11" s="12">
        <f t="shared" si="5"/>
        <v>0</v>
      </c>
      <c r="AI11" s="12">
        <f t="shared" si="6"/>
        <v>4642.89408</v>
      </c>
      <c r="AJ11" s="11">
        <f t="shared" si="6"/>
        <v>0</v>
      </c>
      <c r="AK11" s="11">
        <f t="shared" si="7"/>
        <v>0</v>
      </c>
      <c r="AL11" s="11">
        <f t="shared" si="8"/>
        <v>0</v>
      </c>
      <c r="AM11" s="12">
        <f t="shared" si="9"/>
        <v>4642.89408</v>
      </c>
      <c r="AN11" s="11"/>
      <c r="AO11" s="11"/>
      <c r="AP11" s="11"/>
      <c r="AQ11" s="11"/>
      <c r="AR11" s="11"/>
      <c r="XFD11" s="111">
        <f>SUM(AH11:XFC11)</f>
        <v>9285.7881600000001</v>
      </c>
    </row>
    <row r="12" spans="2:44 16384:16384" s="24" customFormat="1" ht="75" customHeight="1">
      <c r="B12" s="2">
        <v>603</v>
      </c>
      <c r="C12" s="35" t="s">
        <v>6</v>
      </c>
      <c r="D12" s="109" t="s">
        <v>1068</v>
      </c>
      <c r="E12" s="2" t="s">
        <v>1074</v>
      </c>
      <c r="F12" s="109" t="s">
        <v>1066</v>
      </c>
      <c r="G12" s="109" t="s">
        <v>1067</v>
      </c>
      <c r="H12" s="109" t="s">
        <v>1064</v>
      </c>
      <c r="I12" s="2">
        <v>2020</v>
      </c>
      <c r="J12" s="37">
        <v>0</v>
      </c>
      <c r="K12" s="37">
        <v>0</v>
      </c>
      <c r="L12" s="38">
        <f t="shared" si="0"/>
        <v>0</v>
      </c>
      <c r="M12" s="39">
        <v>115.92</v>
      </c>
      <c r="N12" s="81">
        <v>750</v>
      </c>
      <c r="O12" s="2">
        <v>19360</v>
      </c>
      <c r="P12" s="39">
        <f t="shared" si="1"/>
        <v>2331151.2000000002</v>
      </c>
      <c r="Q12" s="40">
        <v>100</v>
      </c>
      <c r="R12" s="45">
        <v>1.2</v>
      </c>
      <c r="S12" s="39">
        <v>2448230</v>
      </c>
      <c r="T12" s="80">
        <v>3.5</v>
      </c>
      <c r="U12" s="39">
        <f t="shared" si="2"/>
        <v>8568.8050000000003</v>
      </c>
      <c r="V12" s="2">
        <v>0</v>
      </c>
      <c r="W12" s="2">
        <v>0</v>
      </c>
      <c r="X12" s="2">
        <v>0</v>
      </c>
      <c r="Y12" s="39">
        <f t="shared" si="3"/>
        <v>8568.8050000000003</v>
      </c>
      <c r="Z12" s="53"/>
      <c r="AA12" s="38"/>
      <c r="AB12" s="38"/>
      <c r="AC12" s="38"/>
      <c r="AD12" s="38"/>
      <c r="AE12" s="38"/>
      <c r="AF12" s="22"/>
      <c r="AG12" s="22">
        <f t="shared" si="4"/>
        <v>20110</v>
      </c>
      <c r="AH12" s="23">
        <f t="shared" si="5"/>
        <v>0</v>
      </c>
      <c r="AI12" s="23">
        <f t="shared" si="6"/>
        <v>8568.8050000000003</v>
      </c>
      <c r="AJ12" s="22">
        <f t="shared" si="6"/>
        <v>0</v>
      </c>
      <c r="AK12" s="22">
        <f t="shared" si="7"/>
        <v>0</v>
      </c>
      <c r="AL12" s="22">
        <f t="shared" si="8"/>
        <v>0</v>
      </c>
      <c r="AM12" s="23">
        <f t="shared" si="9"/>
        <v>8568.8050000000003</v>
      </c>
      <c r="AN12" s="22"/>
      <c r="AO12" s="22"/>
      <c r="AP12" s="22"/>
      <c r="AQ12" s="22"/>
      <c r="AR12" s="22"/>
      <c r="XFD12" s="126">
        <f>SUM(XFD10:XFD11)</f>
        <v>11714.148160000001</v>
      </c>
    </row>
    <row r="13" spans="2:44 16384:16384" s="24" customFormat="1" ht="75" customHeight="1">
      <c r="B13" s="2">
        <v>604</v>
      </c>
      <c r="C13" s="35" t="s">
        <v>6</v>
      </c>
      <c r="D13" s="109" t="s">
        <v>1068</v>
      </c>
      <c r="E13" s="2" t="s">
        <v>1075</v>
      </c>
      <c r="F13" s="109" t="s">
        <v>1066</v>
      </c>
      <c r="G13" s="109" t="s">
        <v>1067</v>
      </c>
      <c r="H13" s="109" t="s">
        <v>281</v>
      </c>
      <c r="I13" s="2">
        <v>2020</v>
      </c>
      <c r="J13" s="37">
        <v>0</v>
      </c>
      <c r="K13" s="37">
        <v>0</v>
      </c>
      <c r="L13" s="38">
        <f t="shared" ref="L13" si="11">J13*K13</f>
        <v>0</v>
      </c>
      <c r="M13" s="39">
        <v>2050</v>
      </c>
      <c r="N13" s="81">
        <v>750</v>
      </c>
      <c r="O13" s="2">
        <v>0</v>
      </c>
      <c r="P13" s="39">
        <f t="shared" ref="P13" si="12">M13*AG13</f>
        <v>1537500</v>
      </c>
      <c r="Q13" s="40">
        <v>0</v>
      </c>
      <c r="R13" s="45">
        <v>1.2</v>
      </c>
      <c r="S13" s="39">
        <v>1820400</v>
      </c>
      <c r="T13" s="80">
        <v>4.2</v>
      </c>
      <c r="U13" s="39">
        <f t="shared" ref="U13" si="13">S13/1000*T13</f>
        <v>7645.68</v>
      </c>
      <c r="V13" s="2">
        <v>0</v>
      </c>
      <c r="W13" s="2">
        <v>0</v>
      </c>
      <c r="X13" s="2">
        <v>0</v>
      </c>
      <c r="Y13" s="39">
        <f t="shared" ref="Y13" si="14">U13+V13+W13+X13</f>
        <v>7645.68</v>
      </c>
      <c r="Z13" s="53"/>
      <c r="AA13" s="38"/>
      <c r="AB13" s="38"/>
      <c r="AC13" s="38"/>
      <c r="AD13" s="38"/>
      <c r="AE13" s="38"/>
      <c r="AF13" s="22"/>
      <c r="AG13" s="22">
        <f t="shared" ref="AG13" si="15">SUM(N13:O13)</f>
        <v>750</v>
      </c>
      <c r="AH13" s="23">
        <f t="shared" ref="AH13" si="16">V13+0</f>
        <v>0</v>
      </c>
      <c r="AI13" s="23">
        <f t="shared" ref="AI13" si="17">U13+0</f>
        <v>7645.68</v>
      </c>
      <c r="AJ13" s="22">
        <f t="shared" ref="AJ13" si="18">V13+0</f>
        <v>0</v>
      </c>
      <c r="AK13" s="22">
        <f t="shared" ref="AK13" si="19">V13+0</f>
        <v>0</v>
      </c>
      <c r="AL13" s="22">
        <f t="shared" ref="AL13" si="20">X13+0</f>
        <v>0</v>
      </c>
      <c r="AM13" s="23">
        <f t="shared" ref="AM13" si="21">AI13+AJ13+AK13+AL13</f>
        <v>7645.68</v>
      </c>
      <c r="AN13" s="22"/>
      <c r="AO13" s="22"/>
      <c r="AP13" s="22"/>
      <c r="AQ13" s="22"/>
      <c r="AR13" s="22"/>
      <c r="XFD13" s="126">
        <f>SUM(AH13:XFC13)</f>
        <v>15291.36</v>
      </c>
    </row>
    <row r="14" spans="2:44 16384:16384" s="24" customFormat="1" ht="75" customHeight="1">
      <c r="B14" s="2">
        <v>605</v>
      </c>
      <c r="C14" s="35" t="s">
        <v>6</v>
      </c>
      <c r="D14" s="109" t="s">
        <v>1068</v>
      </c>
      <c r="E14" s="2" t="s">
        <v>1076</v>
      </c>
      <c r="F14" s="109" t="s">
        <v>1066</v>
      </c>
      <c r="G14" s="109" t="s">
        <v>1067</v>
      </c>
      <c r="H14" s="109" t="s">
        <v>1065</v>
      </c>
      <c r="I14" s="2">
        <v>2020</v>
      </c>
      <c r="J14" s="37">
        <v>0</v>
      </c>
      <c r="K14" s="37">
        <v>0</v>
      </c>
      <c r="L14" s="38">
        <f t="shared" ref="L14" si="22">J14*K14</f>
        <v>0</v>
      </c>
      <c r="M14" s="39">
        <v>3075</v>
      </c>
      <c r="N14" s="81">
        <v>750</v>
      </c>
      <c r="O14" s="2">
        <v>0</v>
      </c>
      <c r="P14" s="39">
        <f t="shared" ref="P14" si="23">M14*AG14</f>
        <v>2306250</v>
      </c>
      <c r="Q14" s="40">
        <v>0</v>
      </c>
      <c r="R14" s="45">
        <v>1.2</v>
      </c>
      <c r="S14" s="39">
        <v>2730600</v>
      </c>
      <c r="T14" s="80">
        <v>4.2</v>
      </c>
      <c r="U14" s="39">
        <f t="shared" ref="U14" si="24">S14/1000*T14</f>
        <v>11468.52</v>
      </c>
      <c r="V14" s="2">
        <v>0</v>
      </c>
      <c r="W14" s="2">
        <v>0</v>
      </c>
      <c r="X14" s="2">
        <v>0</v>
      </c>
      <c r="Y14" s="39">
        <f t="shared" ref="Y14" si="25">U14+V14+W14+X14</f>
        <v>11468.52</v>
      </c>
      <c r="Z14" s="53"/>
      <c r="AA14" s="38"/>
      <c r="AB14" s="38"/>
      <c r="AC14" s="38"/>
      <c r="AD14" s="38"/>
      <c r="AE14" s="38"/>
      <c r="AF14" s="22"/>
      <c r="AG14" s="22">
        <f t="shared" ref="AG14" si="26">SUM(N14:O14)</f>
        <v>750</v>
      </c>
      <c r="AH14" s="23">
        <f t="shared" ref="AH14" si="27">V14+0</f>
        <v>0</v>
      </c>
      <c r="AI14" s="23">
        <f t="shared" ref="AI14:AI15" si="28">U14+0</f>
        <v>11468.52</v>
      </c>
      <c r="AJ14" s="22">
        <f t="shared" ref="AJ14" si="29">V14+0</f>
        <v>0</v>
      </c>
      <c r="AK14" s="22">
        <f t="shared" ref="AK14" si="30">V14+0</f>
        <v>0</v>
      </c>
      <c r="AL14" s="22">
        <f t="shared" ref="AL14" si="31">X14+0</f>
        <v>0</v>
      </c>
      <c r="AM14" s="23">
        <f t="shared" ref="AM14" si="32">AI14+AJ14+AK14+AL14</f>
        <v>11468.52</v>
      </c>
      <c r="AN14" s="22"/>
      <c r="AO14" s="22"/>
      <c r="AP14" s="22"/>
      <c r="AQ14" s="22"/>
      <c r="AR14" s="22"/>
      <c r="XFD14" s="126">
        <f>SUM(AH14:XFC14)</f>
        <v>22937.040000000001</v>
      </c>
    </row>
    <row r="15" spans="2:44 16384:16384">
      <c r="U15" s="111"/>
      <c r="Y15" s="111">
        <f>SUM(Y7:Y14)</f>
        <v>101655.78563999997</v>
      </c>
      <c r="AI15" s="30">
        <f t="shared" si="28"/>
        <v>0</v>
      </c>
    </row>
  </sheetData>
  <mergeCells count="35">
    <mergeCell ref="B1:AE1"/>
    <mergeCell ref="B2:AE2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AE3:AE5"/>
    <mergeCell ref="U4:U5"/>
    <mergeCell ref="V4:V5"/>
    <mergeCell ref="W4:W5"/>
    <mergeCell ref="X4:X5"/>
    <mergeCell ref="AD4:AD5"/>
    <mergeCell ref="U3:Y3"/>
    <mergeCell ref="Z3:AD3"/>
    <mergeCell ref="Y4:Y5"/>
    <mergeCell ref="Z4:Z5"/>
    <mergeCell ref="AA4:AA5"/>
    <mergeCell ref="AB4:AB5"/>
    <mergeCell ref="AC4:AC5"/>
    <mergeCell ref="L3:L5"/>
    <mergeCell ref="M3:M5"/>
    <mergeCell ref="N3:P3"/>
    <mergeCell ref="R3:R5"/>
    <mergeCell ref="S3:S5"/>
    <mergeCell ref="T3:T5"/>
    <mergeCell ref="Q3:Q5"/>
    <mergeCell ref="N4:N5"/>
    <mergeCell ref="O4:O5"/>
    <mergeCell ref="P4:P5"/>
  </mergeCells>
  <pageMargins left="0.7" right="0.7" top="0.75" bottom="0.75" header="0.3" footer="0.3"/>
  <pageSetup paperSize="5" scale="58" orientation="landscape" horizontalDpi="4294967293" r:id="rId1"/>
  <colBreaks count="1" manualBreakCount="1">
    <brk id="3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R92"/>
  <sheetViews>
    <sheetView view="pageBreakPreview" topLeftCell="A4" zoomScale="85" zoomScaleNormal="70" zoomScaleSheetLayoutView="85" workbookViewId="0">
      <selection activeCell="A8" sqref="A8:XFD14"/>
    </sheetView>
  </sheetViews>
  <sheetFormatPr defaultRowHeight="15"/>
  <cols>
    <col min="1" max="1" width="2.85546875" customWidth="1"/>
    <col min="2" max="2" width="6.85546875" customWidth="1"/>
    <col min="3" max="3" width="7.28515625" customWidth="1"/>
    <col min="4" max="4" width="8.5703125" customWidth="1"/>
    <col min="5" max="5" width="7.7109375" customWidth="1"/>
    <col min="6" max="6" width="21" customWidth="1"/>
    <col min="7" max="7" width="20.85546875" customWidth="1"/>
    <col min="8" max="8" width="15.85546875" customWidth="1"/>
    <col min="9" max="9" width="7.42578125" customWidth="1"/>
    <col min="10" max="10" width="5.140625" customWidth="1"/>
    <col min="11" max="11" width="5.5703125" customWidth="1"/>
    <col min="12" max="12" width="6" customWidth="1"/>
    <col min="13" max="13" width="8.85546875" customWidth="1"/>
    <col min="14" max="14" width="6.28515625" customWidth="1"/>
    <col min="15" max="15" width="9.140625" customWidth="1"/>
    <col min="16" max="16" width="11.7109375" customWidth="1"/>
    <col min="19" max="19" width="14.85546875" customWidth="1"/>
    <col min="21" max="21" width="12.5703125" customWidth="1"/>
    <col min="25" max="25" width="10.5703125" customWidth="1"/>
    <col min="26" max="26" width="4" customWidth="1"/>
    <col min="27" max="27" width="4.85546875" customWidth="1"/>
    <col min="28" max="28" width="5.140625" customWidth="1"/>
    <col min="29" max="29" width="4.85546875" customWidth="1"/>
    <col min="30" max="30" width="4.140625" customWidth="1"/>
  </cols>
  <sheetData>
    <row r="1" spans="2:44" ht="27.75">
      <c r="B1" s="267" t="s">
        <v>1045</v>
      </c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  <c r="W1" s="268"/>
      <c r="X1" s="268"/>
      <c r="Y1" s="268"/>
      <c r="Z1" s="268"/>
      <c r="AA1" s="268"/>
      <c r="AB1" s="268"/>
      <c r="AC1" s="268"/>
      <c r="AD1" s="268"/>
      <c r="AE1" s="269"/>
    </row>
    <row r="2" spans="2:44" ht="36" customHeight="1">
      <c r="B2" s="267" t="s">
        <v>1395</v>
      </c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  <c r="AA2" s="268"/>
      <c r="AB2" s="268"/>
      <c r="AC2" s="268"/>
      <c r="AD2" s="268"/>
      <c r="AE2" s="269"/>
    </row>
    <row r="3" spans="2:44" s="96" customFormat="1" ht="58.5" customHeight="1">
      <c r="B3" s="273" t="s">
        <v>184</v>
      </c>
      <c r="C3" s="276" t="s">
        <v>0</v>
      </c>
      <c r="D3" s="276" t="s">
        <v>185</v>
      </c>
      <c r="E3" s="276" t="s">
        <v>186</v>
      </c>
      <c r="F3" s="276" t="s">
        <v>1</v>
      </c>
      <c r="G3" s="276" t="s">
        <v>187</v>
      </c>
      <c r="H3" s="276" t="s">
        <v>188</v>
      </c>
      <c r="I3" s="279" t="s">
        <v>189</v>
      </c>
      <c r="J3" s="282" t="s">
        <v>190</v>
      </c>
      <c r="K3" s="282" t="s">
        <v>191</v>
      </c>
      <c r="L3" s="294" t="s">
        <v>192</v>
      </c>
      <c r="M3" s="297" t="s">
        <v>193</v>
      </c>
      <c r="N3" s="285" t="s">
        <v>194</v>
      </c>
      <c r="O3" s="286"/>
      <c r="P3" s="287"/>
      <c r="Q3" s="276" t="s">
        <v>2</v>
      </c>
      <c r="R3" s="276" t="s">
        <v>195</v>
      </c>
      <c r="S3" s="276" t="s">
        <v>196</v>
      </c>
      <c r="T3" s="276" t="s">
        <v>197</v>
      </c>
      <c r="U3" s="285" t="s">
        <v>200</v>
      </c>
      <c r="V3" s="286"/>
      <c r="W3" s="286"/>
      <c r="X3" s="286"/>
      <c r="Y3" s="287"/>
      <c r="Z3" s="285" t="s">
        <v>199</v>
      </c>
      <c r="AA3" s="286"/>
      <c r="AB3" s="286"/>
      <c r="AC3" s="286"/>
      <c r="AD3" s="287"/>
      <c r="AE3" s="373" t="s">
        <v>201</v>
      </c>
      <c r="AF3" s="97"/>
      <c r="AG3" s="98"/>
      <c r="AH3" s="98"/>
      <c r="AI3" s="98"/>
      <c r="AJ3" s="98"/>
      <c r="AK3" s="98"/>
      <c r="AL3" s="98"/>
      <c r="AM3" s="98"/>
    </row>
    <row r="4" spans="2:44" s="96" customFormat="1" ht="58.5" customHeight="1">
      <c r="B4" s="274"/>
      <c r="C4" s="277"/>
      <c r="D4" s="277"/>
      <c r="E4" s="277"/>
      <c r="F4" s="277"/>
      <c r="G4" s="277"/>
      <c r="H4" s="277"/>
      <c r="I4" s="280"/>
      <c r="J4" s="283"/>
      <c r="K4" s="283"/>
      <c r="L4" s="295"/>
      <c r="M4" s="298"/>
      <c r="N4" s="288" t="s">
        <v>3</v>
      </c>
      <c r="O4" s="288" t="s">
        <v>4</v>
      </c>
      <c r="P4" s="288" t="s">
        <v>5</v>
      </c>
      <c r="Q4" s="277"/>
      <c r="R4" s="277"/>
      <c r="S4" s="277"/>
      <c r="T4" s="277"/>
      <c r="U4" s="288" t="s">
        <v>162</v>
      </c>
      <c r="V4" s="288" t="s">
        <v>163</v>
      </c>
      <c r="W4" s="288" t="s">
        <v>164</v>
      </c>
      <c r="X4" s="288" t="s">
        <v>165</v>
      </c>
      <c r="Y4" s="288" t="s">
        <v>166</v>
      </c>
      <c r="Z4" s="289" t="s">
        <v>162</v>
      </c>
      <c r="AA4" s="289" t="s">
        <v>163</v>
      </c>
      <c r="AB4" s="289" t="s">
        <v>164</v>
      </c>
      <c r="AC4" s="289" t="s">
        <v>165</v>
      </c>
      <c r="AD4" s="289" t="s">
        <v>166</v>
      </c>
      <c r="AE4" s="374"/>
      <c r="AF4" s="97"/>
      <c r="AG4" s="5" t="s">
        <v>198</v>
      </c>
      <c r="AH4" s="98"/>
      <c r="AI4" s="98"/>
      <c r="AJ4" s="98"/>
      <c r="AK4" s="98"/>
      <c r="AL4" s="98"/>
      <c r="AM4" s="98"/>
    </row>
    <row r="5" spans="2:44" ht="75" hidden="1" customHeight="1">
      <c r="B5" s="275"/>
      <c r="C5" s="278"/>
      <c r="D5" s="278"/>
      <c r="E5" s="278"/>
      <c r="F5" s="278"/>
      <c r="G5" s="278"/>
      <c r="H5" s="278"/>
      <c r="I5" s="281"/>
      <c r="J5" s="284"/>
      <c r="K5" s="284"/>
      <c r="L5" s="296"/>
      <c r="M5" s="290"/>
      <c r="N5" s="278"/>
      <c r="O5" s="278"/>
      <c r="P5" s="278"/>
      <c r="Q5" s="278"/>
      <c r="R5" s="278"/>
      <c r="S5" s="278"/>
      <c r="T5" s="278"/>
      <c r="U5" s="278"/>
      <c r="V5" s="278"/>
      <c r="W5" s="278"/>
      <c r="X5" s="278"/>
      <c r="Y5" s="278"/>
      <c r="Z5" s="301"/>
      <c r="AA5" s="290"/>
      <c r="AB5" s="290"/>
      <c r="AC5" s="290"/>
      <c r="AD5" s="290"/>
      <c r="AE5" s="375"/>
      <c r="AF5" s="9"/>
      <c r="AG5" s="10"/>
      <c r="AH5" s="10"/>
      <c r="AI5" s="6">
        <v>20</v>
      </c>
      <c r="AJ5" s="7">
        <v>21</v>
      </c>
      <c r="AK5" s="6">
        <v>22</v>
      </c>
      <c r="AL5" s="7">
        <v>23</v>
      </c>
      <c r="AM5" s="6">
        <v>24</v>
      </c>
    </row>
    <row r="6" spans="2:44" s="104" customFormat="1" ht="12.75">
      <c r="B6" s="99">
        <v>1</v>
      </c>
      <c r="C6" s="99">
        <v>2</v>
      </c>
      <c r="D6" s="99">
        <v>3</v>
      </c>
      <c r="E6" s="99">
        <v>4</v>
      </c>
      <c r="F6" s="99">
        <v>5</v>
      </c>
      <c r="G6" s="99">
        <v>6</v>
      </c>
      <c r="H6" s="99">
        <v>7</v>
      </c>
      <c r="I6" s="99">
        <v>8</v>
      </c>
      <c r="J6" s="99">
        <v>9</v>
      </c>
      <c r="K6" s="99">
        <v>10</v>
      </c>
      <c r="L6" s="99">
        <v>11</v>
      </c>
      <c r="M6" s="99">
        <v>12</v>
      </c>
      <c r="N6" s="99">
        <v>13</v>
      </c>
      <c r="O6" s="99">
        <v>14</v>
      </c>
      <c r="P6" s="99">
        <v>15</v>
      </c>
      <c r="Q6" s="99">
        <v>16</v>
      </c>
      <c r="R6" s="99">
        <v>17</v>
      </c>
      <c r="S6" s="99">
        <v>18</v>
      </c>
      <c r="T6" s="99">
        <v>19</v>
      </c>
      <c r="U6" s="99">
        <v>20</v>
      </c>
      <c r="V6" s="99">
        <v>21</v>
      </c>
      <c r="W6" s="99">
        <v>22</v>
      </c>
      <c r="X6" s="99">
        <v>23</v>
      </c>
      <c r="Y6" s="99">
        <v>24</v>
      </c>
      <c r="Z6" s="99">
        <v>25</v>
      </c>
      <c r="AA6" s="99">
        <v>26</v>
      </c>
      <c r="AB6" s="99">
        <v>27</v>
      </c>
      <c r="AC6" s="99">
        <v>28</v>
      </c>
      <c r="AD6" s="99">
        <v>29</v>
      </c>
      <c r="AE6" s="99">
        <v>30</v>
      </c>
      <c r="AF6" s="100"/>
      <c r="AG6" s="101"/>
      <c r="AH6" s="101"/>
      <c r="AI6" s="102"/>
      <c r="AJ6" s="103"/>
      <c r="AK6" s="102"/>
      <c r="AL6" s="103"/>
      <c r="AM6" s="102"/>
    </row>
    <row r="7" spans="2:44" s="104" customFormat="1" ht="12.75"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153"/>
      <c r="U7" s="99"/>
      <c r="V7" s="99"/>
      <c r="W7" s="99"/>
      <c r="X7" s="99"/>
      <c r="Y7" s="99"/>
      <c r="Z7" s="154"/>
      <c r="AA7" s="99"/>
      <c r="AB7" s="99"/>
      <c r="AC7" s="99"/>
      <c r="AD7" s="99"/>
      <c r="AE7" s="99"/>
      <c r="AF7" s="100"/>
      <c r="AG7" s="101"/>
      <c r="AH7" s="101"/>
      <c r="AI7" s="102"/>
      <c r="AJ7" s="103"/>
      <c r="AK7" s="102"/>
      <c r="AL7" s="103"/>
      <c r="AM7" s="102"/>
    </row>
    <row r="8" spans="2:44" ht="75" customHeight="1">
      <c r="B8" s="40">
        <v>256</v>
      </c>
      <c r="C8" s="116" t="s">
        <v>6</v>
      </c>
      <c r="D8" s="109" t="s">
        <v>1105</v>
      </c>
      <c r="E8" s="2" t="s">
        <v>1207</v>
      </c>
      <c r="F8" s="109" t="s">
        <v>1216</v>
      </c>
      <c r="G8" s="109" t="s">
        <v>1217</v>
      </c>
      <c r="H8" s="109" t="s">
        <v>1106</v>
      </c>
      <c r="I8" s="40">
        <v>2021</v>
      </c>
      <c r="J8" s="40">
        <v>41</v>
      </c>
      <c r="K8" s="40">
        <v>25</v>
      </c>
      <c r="L8" s="118">
        <f t="shared" ref="L8:L14" si="0">J8*K8</f>
        <v>1025</v>
      </c>
      <c r="M8" s="113">
        <f t="shared" ref="M8:M14" si="1">L8/10.76</f>
        <v>95.260223048327134</v>
      </c>
      <c r="N8" s="40">
        <v>750</v>
      </c>
      <c r="O8" s="40">
        <v>11088</v>
      </c>
      <c r="P8" s="114">
        <f t="shared" ref="P8:P14" si="2">M8*AG8</f>
        <v>1127690.5204460965</v>
      </c>
      <c r="Q8" s="115">
        <v>1</v>
      </c>
      <c r="R8" s="114">
        <v>1.2</v>
      </c>
      <c r="S8" s="114">
        <f t="shared" ref="S8:S14" si="3">M8*AG8*Q8*R8</f>
        <v>1353228.6245353159</v>
      </c>
      <c r="T8" s="80">
        <v>1.5</v>
      </c>
      <c r="U8" s="113">
        <f t="shared" ref="U8:U14" si="4">S8/1000*T8</f>
        <v>2029.8429368029738</v>
      </c>
      <c r="V8" s="40">
        <v>0</v>
      </c>
      <c r="W8" s="40">
        <v>0</v>
      </c>
      <c r="X8" s="40">
        <v>0</v>
      </c>
      <c r="Y8" s="113">
        <f t="shared" ref="Y8:Y14" si="5">U8+V8+W8+X8</f>
        <v>2029.8429368029738</v>
      </c>
      <c r="Z8" s="53"/>
      <c r="AA8" s="38"/>
      <c r="AB8" s="38"/>
      <c r="AC8" s="38"/>
      <c r="AD8" s="38"/>
      <c r="AE8" s="38"/>
      <c r="AF8" s="14"/>
      <c r="AG8" s="14">
        <f t="shared" ref="AG8:AG14" si="6">SUM(N8:O8)</f>
        <v>11838</v>
      </c>
      <c r="AH8" s="15">
        <f t="shared" ref="AH8:AH14" si="7">V8+0</f>
        <v>0</v>
      </c>
      <c r="AI8" s="15">
        <f t="shared" ref="AI8:AJ14" si="8">U8+0</f>
        <v>2029.8429368029738</v>
      </c>
      <c r="AJ8" s="14">
        <f t="shared" si="8"/>
        <v>0</v>
      </c>
      <c r="AK8" s="14">
        <f t="shared" ref="AK8:AK14" si="9">V8+0</f>
        <v>0</v>
      </c>
      <c r="AL8" s="14">
        <f t="shared" ref="AL8:AL14" si="10">X8+0</f>
        <v>0</v>
      </c>
      <c r="AM8" s="15">
        <f t="shared" ref="AM8:AM14" si="11">AI8+AJ8+AK8+AL8</f>
        <v>2029.8429368029738</v>
      </c>
      <c r="AN8" s="14"/>
      <c r="AO8" s="14"/>
      <c r="AP8" s="14"/>
      <c r="AQ8" s="14"/>
      <c r="AR8" s="14"/>
    </row>
    <row r="9" spans="2:44" ht="75" customHeight="1">
      <c r="B9" s="2">
        <v>607</v>
      </c>
      <c r="C9" s="35" t="s">
        <v>6</v>
      </c>
      <c r="D9" s="109" t="s">
        <v>1105</v>
      </c>
      <c r="E9" s="2" t="s">
        <v>1208</v>
      </c>
      <c r="F9" s="109" t="s">
        <v>1216</v>
      </c>
      <c r="G9" s="109" t="s">
        <v>1217</v>
      </c>
      <c r="H9" s="109" t="s">
        <v>1106</v>
      </c>
      <c r="I9" s="40">
        <v>2021</v>
      </c>
      <c r="J9" s="40">
        <v>20</v>
      </c>
      <c r="K9" s="40">
        <v>20</v>
      </c>
      <c r="L9" s="93">
        <f t="shared" si="0"/>
        <v>400</v>
      </c>
      <c r="M9" s="113">
        <f t="shared" si="1"/>
        <v>37.174721189591082</v>
      </c>
      <c r="N9" s="40">
        <v>750</v>
      </c>
      <c r="O9" s="40">
        <v>11088</v>
      </c>
      <c r="P9" s="114">
        <f t="shared" si="2"/>
        <v>440074.34944237926</v>
      </c>
      <c r="Q9" s="115">
        <v>1</v>
      </c>
      <c r="R9" s="114">
        <v>1.2</v>
      </c>
      <c r="S9" s="114">
        <f t="shared" si="3"/>
        <v>528089.21933085506</v>
      </c>
      <c r="T9" s="80">
        <v>1.5</v>
      </c>
      <c r="U9" s="113">
        <f t="shared" si="4"/>
        <v>792.13382899628255</v>
      </c>
      <c r="V9" s="40">
        <v>0</v>
      </c>
      <c r="W9" s="40">
        <v>0</v>
      </c>
      <c r="X9" s="40">
        <v>0</v>
      </c>
      <c r="Y9" s="113">
        <f t="shared" si="5"/>
        <v>792.13382899628255</v>
      </c>
      <c r="Z9" s="53"/>
      <c r="AA9" s="38"/>
      <c r="AB9" s="38"/>
      <c r="AC9" s="38"/>
      <c r="AD9" s="38"/>
      <c r="AE9" s="38"/>
      <c r="AF9" s="14"/>
      <c r="AG9" s="14">
        <f t="shared" si="6"/>
        <v>11838</v>
      </c>
      <c r="AH9" s="15">
        <f t="shared" si="7"/>
        <v>0</v>
      </c>
      <c r="AI9" s="15">
        <f t="shared" si="8"/>
        <v>792.13382899628255</v>
      </c>
      <c r="AJ9" s="14">
        <f t="shared" si="8"/>
        <v>0</v>
      </c>
      <c r="AK9" s="14">
        <f t="shared" si="9"/>
        <v>0</v>
      </c>
      <c r="AL9" s="14">
        <f t="shared" si="10"/>
        <v>0</v>
      </c>
      <c r="AM9" s="15">
        <f t="shared" si="11"/>
        <v>792.13382899628255</v>
      </c>
      <c r="AN9" s="14"/>
      <c r="AO9" s="14"/>
      <c r="AP9" s="11"/>
      <c r="AQ9" s="11"/>
      <c r="AR9" s="11"/>
    </row>
    <row r="10" spans="2:44" ht="75" customHeight="1">
      <c r="B10" s="2">
        <v>608</v>
      </c>
      <c r="C10" s="35" t="s">
        <v>6</v>
      </c>
      <c r="D10" s="109" t="s">
        <v>1105</v>
      </c>
      <c r="E10" s="2" t="s">
        <v>1209</v>
      </c>
      <c r="F10" s="109" t="s">
        <v>1216</v>
      </c>
      <c r="G10" s="109" t="s">
        <v>1217</v>
      </c>
      <c r="H10" s="109" t="s">
        <v>1107</v>
      </c>
      <c r="I10" s="40">
        <v>2021</v>
      </c>
      <c r="J10" s="40">
        <v>20</v>
      </c>
      <c r="K10" s="40">
        <v>20</v>
      </c>
      <c r="L10" s="93">
        <f t="shared" si="0"/>
        <v>400</v>
      </c>
      <c r="M10" s="113">
        <f t="shared" si="1"/>
        <v>37.174721189591082</v>
      </c>
      <c r="N10" s="40">
        <v>750</v>
      </c>
      <c r="O10" s="40">
        <v>15708</v>
      </c>
      <c r="P10" s="114">
        <f t="shared" si="2"/>
        <v>611821.56133828999</v>
      </c>
      <c r="Q10" s="115">
        <v>1</v>
      </c>
      <c r="R10" s="114">
        <v>1.2</v>
      </c>
      <c r="S10" s="114">
        <f t="shared" si="3"/>
        <v>734185.87360594794</v>
      </c>
      <c r="T10" s="80">
        <v>1.8</v>
      </c>
      <c r="U10" s="113">
        <f t="shared" si="4"/>
        <v>1321.5345724907063</v>
      </c>
      <c r="V10" s="40">
        <v>0</v>
      </c>
      <c r="W10" s="40">
        <v>0</v>
      </c>
      <c r="X10" s="40">
        <v>0</v>
      </c>
      <c r="Y10" s="113">
        <f t="shared" si="5"/>
        <v>1321.5345724907063</v>
      </c>
      <c r="Z10" s="53"/>
      <c r="AA10" s="38"/>
      <c r="AB10" s="38"/>
      <c r="AC10" s="38"/>
      <c r="AD10" s="38"/>
      <c r="AE10" s="38"/>
      <c r="AF10" s="14"/>
      <c r="AG10" s="14">
        <f t="shared" si="6"/>
        <v>16458</v>
      </c>
      <c r="AH10" s="15">
        <f t="shared" si="7"/>
        <v>0</v>
      </c>
      <c r="AI10" s="15">
        <f t="shared" si="8"/>
        <v>1321.5345724907063</v>
      </c>
      <c r="AJ10" s="14">
        <f t="shared" si="8"/>
        <v>0</v>
      </c>
      <c r="AK10" s="14">
        <f t="shared" si="9"/>
        <v>0</v>
      </c>
      <c r="AL10" s="14">
        <f t="shared" si="10"/>
        <v>0</v>
      </c>
      <c r="AM10" s="15">
        <f t="shared" si="11"/>
        <v>1321.5345724907063</v>
      </c>
      <c r="AN10" s="14"/>
      <c r="AO10" s="14"/>
      <c r="AP10" s="11"/>
      <c r="AQ10" s="11"/>
      <c r="AR10" s="11"/>
    </row>
    <row r="11" spans="2:44" ht="75" customHeight="1">
      <c r="B11" s="2">
        <v>609</v>
      </c>
      <c r="C11" s="35" t="s">
        <v>6</v>
      </c>
      <c r="D11" s="109" t="s">
        <v>1105</v>
      </c>
      <c r="E11" s="2" t="s">
        <v>1210</v>
      </c>
      <c r="F11" s="109" t="s">
        <v>1216</v>
      </c>
      <c r="G11" s="109" t="s">
        <v>1217</v>
      </c>
      <c r="H11" s="109" t="s">
        <v>1108</v>
      </c>
      <c r="I11" s="40">
        <v>2021</v>
      </c>
      <c r="J11" s="40">
        <v>100</v>
      </c>
      <c r="K11" s="40">
        <v>10</v>
      </c>
      <c r="L11" s="118">
        <f t="shared" si="0"/>
        <v>1000</v>
      </c>
      <c r="M11" s="113">
        <f t="shared" si="1"/>
        <v>92.936802973977692</v>
      </c>
      <c r="N11" s="40">
        <v>750</v>
      </c>
      <c r="O11" s="40">
        <v>11088</v>
      </c>
      <c r="P11" s="114">
        <f t="shared" si="2"/>
        <v>1100185.8736059479</v>
      </c>
      <c r="Q11" s="115">
        <v>1</v>
      </c>
      <c r="R11" s="114">
        <v>1.2</v>
      </c>
      <c r="S11" s="114">
        <f t="shared" si="3"/>
        <v>1320223.0483271375</v>
      </c>
      <c r="T11" s="80">
        <v>1.5</v>
      </c>
      <c r="U11" s="113">
        <f t="shared" si="4"/>
        <v>1980.3345724907063</v>
      </c>
      <c r="V11" s="40">
        <v>0</v>
      </c>
      <c r="W11" s="40">
        <v>0</v>
      </c>
      <c r="X11" s="40">
        <v>0</v>
      </c>
      <c r="Y11" s="113">
        <f t="shared" si="5"/>
        <v>1980.3345724907063</v>
      </c>
      <c r="Z11" s="53"/>
      <c r="AA11" s="38"/>
      <c r="AB11" s="38"/>
      <c r="AC11" s="38"/>
      <c r="AD11" s="38"/>
      <c r="AE11" s="38"/>
      <c r="AF11" s="14"/>
      <c r="AG11" s="14">
        <f t="shared" si="6"/>
        <v>11838</v>
      </c>
      <c r="AH11" s="15">
        <f t="shared" si="7"/>
        <v>0</v>
      </c>
      <c r="AI11" s="15">
        <f t="shared" si="8"/>
        <v>1980.3345724907063</v>
      </c>
      <c r="AJ11" s="14">
        <f t="shared" si="8"/>
        <v>0</v>
      </c>
      <c r="AK11" s="14">
        <f t="shared" si="9"/>
        <v>0</v>
      </c>
      <c r="AL11" s="14">
        <f t="shared" si="10"/>
        <v>0</v>
      </c>
      <c r="AM11" s="15">
        <f t="shared" si="11"/>
        <v>1980.3345724907063</v>
      </c>
      <c r="AN11" s="14"/>
      <c r="AO11" s="14"/>
      <c r="AP11" s="11"/>
      <c r="AQ11" s="11"/>
      <c r="AR11" s="11"/>
    </row>
    <row r="12" spans="2:44" ht="75" customHeight="1">
      <c r="B12" s="2">
        <v>610</v>
      </c>
      <c r="C12" s="35" t="s">
        <v>6</v>
      </c>
      <c r="D12" s="109" t="s">
        <v>1105</v>
      </c>
      <c r="E12" s="2" t="s">
        <v>1211</v>
      </c>
      <c r="F12" s="109" t="s">
        <v>1216</v>
      </c>
      <c r="G12" s="109" t="s">
        <v>1217</v>
      </c>
      <c r="H12" s="109" t="s">
        <v>1109</v>
      </c>
      <c r="I12" s="40">
        <v>2021</v>
      </c>
      <c r="J12" s="40">
        <v>50</v>
      </c>
      <c r="K12" s="40">
        <v>12</v>
      </c>
      <c r="L12" s="93">
        <f t="shared" si="0"/>
        <v>600</v>
      </c>
      <c r="M12" s="113">
        <f t="shared" si="1"/>
        <v>55.762081784386616</v>
      </c>
      <c r="N12" s="40">
        <v>750</v>
      </c>
      <c r="O12" s="40">
        <v>11088</v>
      </c>
      <c r="P12" s="114">
        <f t="shared" si="2"/>
        <v>660111.52416356874</v>
      </c>
      <c r="Q12" s="115">
        <v>1</v>
      </c>
      <c r="R12" s="114">
        <v>1.2</v>
      </c>
      <c r="S12" s="114">
        <f t="shared" si="3"/>
        <v>792133.82899628242</v>
      </c>
      <c r="T12" s="80">
        <v>1.5</v>
      </c>
      <c r="U12" s="113">
        <f t="shared" si="4"/>
        <v>1188.2007434944237</v>
      </c>
      <c r="V12" s="40">
        <v>0</v>
      </c>
      <c r="W12" s="40">
        <v>0</v>
      </c>
      <c r="X12" s="40">
        <v>0</v>
      </c>
      <c r="Y12" s="113">
        <f t="shared" si="5"/>
        <v>1188.2007434944237</v>
      </c>
      <c r="Z12" s="53"/>
      <c r="AA12" s="38"/>
      <c r="AB12" s="38"/>
      <c r="AC12" s="38"/>
      <c r="AD12" s="38"/>
      <c r="AE12" s="38"/>
      <c r="AF12" s="14"/>
      <c r="AG12" s="14">
        <f t="shared" si="6"/>
        <v>11838</v>
      </c>
      <c r="AH12" s="15">
        <f t="shared" si="7"/>
        <v>0</v>
      </c>
      <c r="AI12" s="15">
        <f t="shared" si="8"/>
        <v>1188.2007434944237</v>
      </c>
      <c r="AJ12" s="14">
        <f t="shared" si="8"/>
        <v>0</v>
      </c>
      <c r="AK12" s="14">
        <f t="shared" si="9"/>
        <v>0</v>
      </c>
      <c r="AL12" s="14">
        <f t="shared" si="10"/>
        <v>0</v>
      </c>
      <c r="AM12" s="15">
        <f t="shared" si="11"/>
        <v>1188.2007434944237</v>
      </c>
      <c r="AN12" s="14"/>
      <c r="AO12" s="14"/>
      <c r="AP12" s="11"/>
      <c r="AQ12" s="11"/>
      <c r="AR12" s="11"/>
    </row>
    <row r="13" spans="2:44" s="24" customFormat="1" ht="75" customHeight="1">
      <c r="B13" s="2">
        <v>611</v>
      </c>
      <c r="C13" s="35" t="s">
        <v>6</v>
      </c>
      <c r="D13" s="109" t="s">
        <v>1105</v>
      </c>
      <c r="E13" s="2" t="s">
        <v>1212</v>
      </c>
      <c r="F13" s="109" t="s">
        <v>1216</v>
      </c>
      <c r="G13" s="109" t="s">
        <v>1217</v>
      </c>
      <c r="H13" s="109" t="s">
        <v>1110</v>
      </c>
      <c r="I13" s="40">
        <v>2021</v>
      </c>
      <c r="J13" s="40">
        <v>10</v>
      </c>
      <c r="K13" s="40">
        <v>10</v>
      </c>
      <c r="L13" s="93">
        <f t="shared" si="0"/>
        <v>100</v>
      </c>
      <c r="M13" s="113">
        <f t="shared" si="1"/>
        <v>9.2936802973977706</v>
      </c>
      <c r="N13" s="40">
        <v>750</v>
      </c>
      <c r="O13" s="40">
        <v>15708</v>
      </c>
      <c r="P13" s="114">
        <f t="shared" si="2"/>
        <v>152955.3903345725</v>
      </c>
      <c r="Q13" s="115">
        <v>1</v>
      </c>
      <c r="R13" s="114">
        <v>1.2</v>
      </c>
      <c r="S13" s="114">
        <f t="shared" si="3"/>
        <v>183546.46840148699</v>
      </c>
      <c r="T13" s="80">
        <v>1.8</v>
      </c>
      <c r="U13" s="113">
        <f t="shared" si="4"/>
        <v>330.38364312267657</v>
      </c>
      <c r="V13" s="40">
        <v>0</v>
      </c>
      <c r="W13" s="40">
        <v>0</v>
      </c>
      <c r="X13" s="40">
        <v>0</v>
      </c>
      <c r="Y13" s="113">
        <f t="shared" si="5"/>
        <v>330.38364312267657</v>
      </c>
      <c r="Z13" s="53"/>
      <c r="AA13" s="38"/>
      <c r="AB13" s="38"/>
      <c r="AC13" s="38"/>
      <c r="AD13" s="38"/>
      <c r="AE13" s="38"/>
      <c r="AF13" s="14"/>
      <c r="AG13" s="14">
        <f t="shared" si="6"/>
        <v>16458</v>
      </c>
      <c r="AH13" s="15">
        <f t="shared" si="7"/>
        <v>0</v>
      </c>
      <c r="AI13" s="15">
        <f t="shared" si="8"/>
        <v>330.38364312267657</v>
      </c>
      <c r="AJ13" s="14">
        <f t="shared" si="8"/>
        <v>0</v>
      </c>
      <c r="AK13" s="14">
        <f t="shared" si="9"/>
        <v>0</v>
      </c>
      <c r="AL13" s="14">
        <f t="shared" si="10"/>
        <v>0</v>
      </c>
      <c r="AM13" s="15">
        <f t="shared" si="11"/>
        <v>330.38364312267657</v>
      </c>
      <c r="AN13" s="14"/>
      <c r="AO13" s="14"/>
      <c r="AP13" s="22"/>
      <c r="AQ13" s="22"/>
      <c r="AR13" s="22"/>
    </row>
    <row r="14" spans="2:44" s="24" customFormat="1" ht="75" customHeight="1">
      <c r="B14" s="2">
        <v>612</v>
      </c>
      <c r="C14" s="35" t="s">
        <v>6</v>
      </c>
      <c r="D14" s="109" t="s">
        <v>1105</v>
      </c>
      <c r="E14" s="2" t="s">
        <v>1213</v>
      </c>
      <c r="F14" s="109" t="s">
        <v>1216</v>
      </c>
      <c r="G14" s="109" t="s">
        <v>1217</v>
      </c>
      <c r="H14" s="109" t="s">
        <v>281</v>
      </c>
      <c r="I14" s="40">
        <v>2021</v>
      </c>
      <c r="J14" s="40">
        <v>100</v>
      </c>
      <c r="K14" s="40">
        <v>55</v>
      </c>
      <c r="L14" s="118">
        <f t="shared" si="0"/>
        <v>5500</v>
      </c>
      <c r="M14" s="113">
        <f t="shared" si="1"/>
        <v>511.15241635687732</v>
      </c>
      <c r="N14" s="40">
        <v>750</v>
      </c>
      <c r="O14" s="40">
        <v>0</v>
      </c>
      <c r="P14" s="114">
        <f t="shared" si="2"/>
        <v>383364.31226765801</v>
      </c>
      <c r="Q14" s="115">
        <v>1</v>
      </c>
      <c r="R14" s="114">
        <v>1.2</v>
      </c>
      <c r="S14" s="114">
        <f t="shared" si="3"/>
        <v>460037.1747211896</v>
      </c>
      <c r="T14" s="80">
        <v>4</v>
      </c>
      <c r="U14" s="113">
        <f t="shared" si="4"/>
        <v>1840.1486988847585</v>
      </c>
      <c r="V14" s="40">
        <v>0</v>
      </c>
      <c r="W14" s="40">
        <v>0</v>
      </c>
      <c r="X14" s="40">
        <v>0</v>
      </c>
      <c r="Y14" s="113">
        <f t="shared" si="5"/>
        <v>1840.1486988847585</v>
      </c>
      <c r="Z14" s="53"/>
      <c r="AA14" s="38"/>
      <c r="AB14" s="38"/>
      <c r="AC14" s="38"/>
      <c r="AD14" s="38"/>
      <c r="AE14" s="38"/>
      <c r="AF14" s="14"/>
      <c r="AG14" s="14">
        <f t="shared" si="6"/>
        <v>750</v>
      </c>
      <c r="AH14" s="15">
        <f t="shared" si="7"/>
        <v>0</v>
      </c>
      <c r="AI14" s="15">
        <f t="shared" si="8"/>
        <v>1840.1486988847585</v>
      </c>
      <c r="AJ14" s="14">
        <f t="shared" si="8"/>
        <v>0</v>
      </c>
      <c r="AK14" s="14">
        <f t="shared" si="9"/>
        <v>0</v>
      </c>
      <c r="AL14" s="14">
        <f t="shared" si="10"/>
        <v>0</v>
      </c>
      <c r="AM14" s="15">
        <f t="shared" si="11"/>
        <v>1840.1486988847585</v>
      </c>
      <c r="AN14" s="14"/>
      <c r="AO14" s="14"/>
      <c r="AP14" s="22"/>
      <c r="AQ14" s="22"/>
      <c r="AR14" s="22"/>
    </row>
    <row r="15" spans="2:44" s="24" customFormat="1" ht="75" customHeight="1">
      <c r="B15" s="379" t="s">
        <v>915</v>
      </c>
      <c r="C15" s="380"/>
      <c r="D15" s="380"/>
      <c r="E15" s="380"/>
      <c r="F15" s="380"/>
      <c r="G15" s="380"/>
      <c r="H15" s="380"/>
      <c r="I15" s="380"/>
      <c r="J15" s="380"/>
      <c r="K15" s="380"/>
      <c r="L15" s="380"/>
      <c r="M15" s="380"/>
      <c r="N15" s="380"/>
      <c r="O15" s="380"/>
      <c r="P15" s="380"/>
      <c r="Q15" s="380"/>
      <c r="R15" s="380"/>
      <c r="S15" s="380"/>
      <c r="T15" s="381"/>
      <c r="U15" s="113">
        <f>SUM(U8:U14)</f>
        <v>9482.5789962825274</v>
      </c>
      <c r="V15" s="40"/>
      <c r="W15" s="40"/>
      <c r="X15" s="40"/>
      <c r="Y15" s="113">
        <f>SUM(Y8:Y14)</f>
        <v>9482.5789962825274</v>
      </c>
      <c r="Z15" s="53"/>
      <c r="AA15" s="38"/>
      <c r="AB15" s="38"/>
      <c r="AC15" s="38"/>
      <c r="AD15" s="38"/>
      <c r="AE15" s="38"/>
      <c r="AF15" s="14"/>
      <c r="AG15" s="14"/>
      <c r="AH15" s="15"/>
      <c r="AI15" s="15">
        <f t="shared" ref="AI15:AI22" si="12">U15+0</f>
        <v>9482.5789962825274</v>
      </c>
      <c r="AJ15" s="14"/>
      <c r="AK15" s="14"/>
      <c r="AL15" s="14"/>
      <c r="AM15" s="15"/>
      <c r="AN15" s="14"/>
      <c r="AO15" s="14"/>
      <c r="AP15" s="22"/>
      <c r="AQ15" s="22"/>
      <c r="AR15" s="22"/>
    </row>
    <row r="16" spans="2:44" ht="75" customHeight="1">
      <c r="B16" s="40">
        <v>613</v>
      </c>
      <c r="C16" s="116" t="s">
        <v>6</v>
      </c>
      <c r="D16" s="109" t="s">
        <v>1129</v>
      </c>
      <c r="E16" s="2" t="s">
        <v>1131</v>
      </c>
      <c r="F16" s="109" t="s">
        <v>849</v>
      </c>
      <c r="G16" s="109" t="s">
        <v>1130</v>
      </c>
      <c r="H16" s="109" t="s">
        <v>1106</v>
      </c>
      <c r="I16" s="40">
        <v>2021</v>
      </c>
      <c r="J16" s="40">
        <v>29</v>
      </c>
      <c r="K16" s="40">
        <v>9</v>
      </c>
      <c r="L16" s="93">
        <f t="shared" ref="L16:L21" si="13">J16*K16</f>
        <v>261</v>
      </c>
      <c r="M16" s="113">
        <f t="shared" ref="M16:M21" si="14">L16/10.76</f>
        <v>24.25650557620818</v>
      </c>
      <c r="N16" s="40">
        <v>750</v>
      </c>
      <c r="O16" s="40">
        <v>11088</v>
      </c>
      <c r="P16" s="114">
        <f t="shared" ref="P16:P21" si="15">M16*AG16</f>
        <v>287148.51301115245</v>
      </c>
      <c r="Q16" s="115">
        <v>1</v>
      </c>
      <c r="R16" s="114">
        <v>1.2</v>
      </c>
      <c r="S16" s="114">
        <f t="shared" ref="S16:S21" si="16">M16*AG16*Q16*R16</f>
        <v>344578.21561338293</v>
      </c>
      <c r="T16" s="80">
        <v>1.5</v>
      </c>
      <c r="U16" s="113">
        <f t="shared" ref="U16:U21" si="17">S16/1000*T16</f>
        <v>516.8673234200744</v>
      </c>
      <c r="V16" s="40">
        <v>0</v>
      </c>
      <c r="W16" s="40">
        <v>0</v>
      </c>
      <c r="X16" s="40">
        <v>0</v>
      </c>
      <c r="Y16" s="113">
        <f t="shared" ref="Y16:Y21" si="18">U16+V16+W16+X16</f>
        <v>516.8673234200744</v>
      </c>
      <c r="Z16" s="53"/>
      <c r="AA16" s="38"/>
      <c r="AB16" s="38"/>
      <c r="AC16" s="38"/>
      <c r="AD16" s="38"/>
      <c r="AE16" s="38"/>
      <c r="AF16" s="14"/>
      <c r="AG16" s="14">
        <f t="shared" ref="AG16:AG21" si="19">SUM(N16:O16)</f>
        <v>11838</v>
      </c>
      <c r="AH16" s="15">
        <f t="shared" ref="AH16:AH21" si="20">V16+0</f>
        <v>0</v>
      </c>
      <c r="AI16" s="15">
        <f t="shared" si="12"/>
        <v>516.8673234200744</v>
      </c>
      <c r="AJ16" s="14">
        <f t="shared" ref="AJ16:AJ21" si="21">V16+0</f>
        <v>0</v>
      </c>
      <c r="AK16" s="14">
        <f t="shared" ref="AK16:AK21" si="22">V16+0</f>
        <v>0</v>
      </c>
      <c r="AL16" s="14">
        <f t="shared" ref="AL16:AL21" si="23">X16+0</f>
        <v>0</v>
      </c>
      <c r="AM16" s="15">
        <f t="shared" ref="AM16:AM21" si="24">AI16+AJ16+AK16+AL16</f>
        <v>516.8673234200744</v>
      </c>
      <c r="AN16" s="14"/>
      <c r="AO16" s="14"/>
      <c r="AP16" s="14"/>
      <c r="AQ16" s="14"/>
      <c r="AR16" s="14"/>
    </row>
    <row r="17" spans="2:44" s="24" customFormat="1" ht="75" customHeight="1">
      <c r="B17" s="40">
        <v>614</v>
      </c>
      <c r="C17" s="35" t="s">
        <v>6</v>
      </c>
      <c r="D17" s="109" t="s">
        <v>1129</v>
      </c>
      <c r="E17" s="2" t="s">
        <v>1132</v>
      </c>
      <c r="F17" s="109" t="s">
        <v>849</v>
      </c>
      <c r="G17" s="109" t="s">
        <v>1111</v>
      </c>
      <c r="H17" s="109" t="s">
        <v>1112</v>
      </c>
      <c r="I17" s="40">
        <v>2021</v>
      </c>
      <c r="J17" s="40">
        <v>54</v>
      </c>
      <c r="K17" s="40">
        <v>9</v>
      </c>
      <c r="L17" s="93">
        <f t="shared" si="13"/>
        <v>486</v>
      </c>
      <c r="M17" s="113">
        <f t="shared" si="14"/>
        <v>45.167286245353161</v>
      </c>
      <c r="N17" s="40">
        <v>750</v>
      </c>
      <c r="O17" s="40">
        <v>11088</v>
      </c>
      <c r="P17" s="114">
        <f t="shared" si="15"/>
        <v>534690.33457249077</v>
      </c>
      <c r="Q17" s="115">
        <v>1</v>
      </c>
      <c r="R17" s="114">
        <v>1.2</v>
      </c>
      <c r="S17" s="114">
        <f t="shared" si="16"/>
        <v>641628.40148698888</v>
      </c>
      <c r="T17" s="80">
        <v>1.5</v>
      </c>
      <c r="U17" s="113">
        <f t="shared" si="17"/>
        <v>962.44260223048332</v>
      </c>
      <c r="V17" s="40">
        <v>0</v>
      </c>
      <c r="W17" s="40">
        <v>0</v>
      </c>
      <c r="X17" s="40">
        <v>0</v>
      </c>
      <c r="Y17" s="113">
        <f t="shared" si="18"/>
        <v>962.44260223048332</v>
      </c>
      <c r="Z17" s="53"/>
      <c r="AA17" s="38"/>
      <c r="AB17" s="38"/>
      <c r="AC17" s="38"/>
      <c r="AD17" s="38"/>
      <c r="AE17" s="38"/>
      <c r="AF17" s="14"/>
      <c r="AG17" s="14">
        <f t="shared" si="19"/>
        <v>11838</v>
      </c>
      <c r="AH17" s="15">
        <f t="shared" si="20"/>
        <v>0</v>
      </c>
      <c r="AI17" s="15">
        <f t="shared" si="12"/>
        <v>962.44260223048332</v>
      </c>
      <c r="AJ17" s="14">
        <f t="shared" si="21"/>
        <v>0</v>
      </c>
      <c r="AK17" s="14">
        <f t="shared" si="22"/>
        <v>0</v>
      </c>
      <c r="AL17" s="14">
        <f t="shared" si="23"/>
        <v>0</v>
      </c>
      <c r="AM17" s="15">
        <f t="shared" si="24"/>
        <v>962.44260223048332</v>
      </c>
      <c r="AN17" s="22"/>
      <c r="AO17" s="22"/>
      <c r="AP17" s="22"/>
      <c r="AQ17" s="22"/>
      <c r="AR17" s="22"/>
    </row>
    <row r="18" spans="2:44" s="24" customFormat="1" ht="75" customHeight="1">
      <c r="B18" s="40">
        <v>615</v>
      </c>
      <c r="C18" s="35" t="s">
        <v>6</v>
      </c>
      <c r="D18" s="109" t="s">
        <v>1129</v>
      </c>
      <c r="E18" s="2" t="s">
        <v>1133</v>
      </c>
      <c r="F18" s="109" t="s">
        <v>849</v>
      </c>
      <c r="G18" s="109" t="s">
        <v>1111</v>
      </c>
      <c r="H18" s="109" t="s">
        <v>1113</v>
      </c>
      <c r="I18" s="40">
        <v>2021</v>
      </c>
      <c r="J18" s="40">
        <v>39</v>
      </c>
      <c r="K18" s="40">
        <v>10</v>
      </c>
      <c r="L18" s="93">
        <f t="shared" si="13"/>
        <v>390</v>
      </c>
      <c r="M18" s="113">
        <f t="shared" si="14"/>
        <v>36.245353159851305</v>
      </c>
      <c r="N18" s="40">
        <v>750</v>
      </c>
      <c r="O18" s="40">
        <v>11088</v>
      </c>
      <c r="P18" s="114">
        <f t="shared" si="15"/>
        <v>429072.49070631975</v>
      </c>
      <c r="Q18" s="115">
        <v>1</v>
      </c>
      <c r="R18" s="114">
        <v>1.2</v>
      </c>
      <c r="S18" s="114">
        <f t="shared" si="16"/>
        <v>514886.98884758365</v>
      </c>
      <c r="T18" s="80">
        <v>1.5</v>
      </c>
      <c r="U18" s="113">
        <f t="shared" si="17"/>
        <v>772.33048327137544</v>
      </c>
      <c r="V18" s="40">
        <v>0</v>
      </c>
      <c r="W18" s="40">
        <v>0</v>
      </c>
      <c r="X18" s="40">
        <v>0</v>
      </c>
      <c r="Y18" s="113">
        <f t="shared" si="18"/>
        <v>772.33048327137544</v>
      </c>
      <c r="Z18" s="53"/>
      <c r="AA18" s="38"/>
      <c r="AB18" s="38"/>
      <c r="AC18" s="38"/>
      <c r="AD18" s="38"/>
      <c r="AE18" s="38"/>
      <c r="AF18" s="14"/>
      <c r="AG18" s="14">
        <f t="shared" si="19"/>
        <v>11838</v>
      </c>
      <c r="AH18" s="15">
        <f t="shared" si="20"/>
        <v>0</v>
      </c>
      <c r="AI18" s="15">
        <f t="shared" si="12"/>
        <v>772.33048327137544</v>
      </c>
      <c r="AJ18" s="14">
        <f t="shared" si="21"/>
        <v>0</v>
      </c>
      <c r="AK18" s="14">
        <f t="shared" si="22"/>
        <v>0</v>
      </c>
      <c r="AL18" s="14">
        <f t="shared" si="23"/>
        <v>0</v>
      </c>
      <c r="AM18" s="15">
        <f t="shared" si="24"/>
        <v>772.33048327137544</v>
      </c>
      <c r="AN18" s="22"/>
      <c r="AO18" s="22"/>
      <c r="AP18" s="22"/>
      <c r="AQ18" s="22"/>
      <c r="AR18" s="22"/>
    </row>
    <row r="19" spans="2:44" s="24" customFormat="1" ht="75" customHeight="1">
      <c r="B19" s="40">
        <v>616</v>
      </c>
      <c r="C19" s="35" t="s">
        <v>6</v>
      </c>
      <c r="D19" s="109" t="s">
        <v>1129</v>
      </c>
      <c r="E19" s="2" t="s">
        <v>1134</v>
      </c>
      <c r="F19" s="109" t="s">
        <v>849</v>
      </c>
      <c r="G19" s="109" t="s">
        <v>1111</v>
      </c>
      <c r="H19" s="109" t="s">
        <v>1110</v>
      </c>
      <c r="I19" s="40">
        <v>2021</v>
      </c>
      <c r="J19" s="40">
        <v>8</v>
      </c>
      <c r="K19" s="40">
        <v>4</v>
      </c>
      <c r="L19" s="93">
        <f t="shared" si="13"/>
        <v>32</v>
      </c>
      <c r="M19" s="113">
        <f t="shared" si="14"/>
        <v>2.9739776951672865</v>
      </c>
      <c r="N19" s="40">
        <v>750</v>
      </c>
      <c r="O19" s="40">
        <v>11088</v>
      </c>
      <c r="P19" s="114">
        <f t="shared" si="15"/>
        <v>35205.947955390337</v>
      </c>
      <c r="Q19" s="115">
        <v>1</v>
      </c>
      <c r="R19" s="114">
        <v>1.2</v>
      </c>
      <c r="S19" s="114">
        <f t="shared" si="16"/>
        <v>42247.137546468402</v>
      </c>
      <c r="T19" s="80">
        <v>1.5</v>
      </c>
      <c r="U19" s="113">
        <f t="shared" si="17"/>
        <v>63.370706319702606</v>
      </c>
      <c r="V19" s="40">
        <v>0</v>
      </c>
      <c r="W19" s="40">
        <v>0</v>
      </c>
      <c r="X19" s="40">
        <v>0</v>
      </c>
      <c r="Y19" s="113">
        <f t="shared" si="18"/>
        <v>63.370706319702606</v>
      </c>
      <c r="Z19" s="53"/>
      <c r="AA19" s="38"/>
      <c r="AB19" s="38"/>
      <c r="AC19" s="38"/>
      <c r="AD19" s="38"/>
      <c r="AE19" s="38"/>
      <c r="AF19" s="14"/>
      <c r="AG19" s="14">
        <f t="shared" si="19"/>
        <v>11838</v>
      </c>
      <c r="AH19" s="15">
        <f t="shared" si="20"/>
        <v>0</v>
      </c>
      <c r="AI19" s="15">
        <f t="shared" si="12"/>
        <v>63.370706319702606</v>
      </c>
      <c r="AJ19" s="14">
        <f t="shared" si="21"/>
        <v>0</v>
      </c>
      <c r="AK19" s="14">
        <f t="shared" si="22"/>
        <v>0</v>
      </c>
      <c r="AL19" s="14">
        <f t="shared" si="23"/>
        <v>0</v>
      </c>
      <c r="AM19" s="15">
        <f t="shared" si="24"/>
        <v>63.370706319702606</v>
      </c>
      <c r="AN19" s="22"/>
      <c r="AO19" s="22"/>
      <c r="AP19" s="22"/>
      <c r="AQ19" s="22"/>
      <c r="AR19" s="22"/>
    </row>
    <row r="20" spans="2:44" s="24" customFormat="1" ht="75" customHeight="1">
      <c r="B20" s="40">
        <v>617</v>
      </c>
      <c r="C20" s="35" t="s">
        <v>6</v>
      </c>
      <c r="D20" s="109" t="s">
        <v>1129</v>
      </c>
      <c r="E20" s="2" t="s">
        <v>1135</v>
      </c>
      <c r="F20" s="109" t="s">
        <v>849</v>
      </c>
      <c r="G20" s="109" t="s">
        <v>1111</v>
      </c>
      <c r="H20" s="109" t="s">
        <v>1106</v>
      </c>
      <c r="I20" s="40">
        <v>2021</v>
      </c>
      <c r="J20" s="40">
        <v>70</v>
      </c>
      <c r="K20" s="40">
        <v>21</v>
      </c>
      <c r="L20" s="118">
        <f t="shared" si="13"/>
        <v>1470</v>
      </c>
      <c r="M20" s="113">
        <f t="shared" si="14"/>
        <v>136.61710037174723</v>
      </c>
      <c r="N20" s="40">
        <v>750</v>
      </c>
      <c r="O20" s="40">
        <v>11088</v>
      </c>
      <c r="P20" s="114">
        <f t="shared" si="15"/>
        <v>1617273.2342007437</v>
      </c>
      <c r="Q20" s="115">
        <v>1</v>
      </c>
      <c r="R20" s="114">
        <v>1.2</v>
      </c>
      <c r="S20" s="114">
        <f t="shared" si="16"/>
        <v>1940727.8810408923</v>
      </c>
      <c r="T20" s="80">
        <v>1.5</v>
      </c>
      <c r="U20" s="113">
        <f t="shared" si="17"/>
        <v>2911.0918215613383</v>
      </c>
      <c r="V20" s="40">
        <v>0</v>
      </c>
      <c r="W20" s="40">
        <v>0</v>
      </c>
      <c r="X20" s="40">
        <v>0</v>
      </c>
      <c r="Y20" s="113">
        <f t="shared" si="18"/>
        <v>2911.0918215613383</v>
      </c>
      <c r="Z20" s="53"/>
      <c r="AA20" s="38"/>
      <c r="AB20" s="38"/>
      <c r="AC20" s="38"/>
      <c r="AD20" s="38"/>
      <c r="AE20" s="38"/>
      <c r="AF20" s="14"/>
      <c r="AG20" s="14">
        <f t="shared" si="19"/>
        <v>11838</v>
      </c>
      <c r="AH20" s="15">
        <f t="shared" si="20"/>
        <v>0</v>
      </c>
      <c r="AI20" s="15">
        <f t="shared" si="12"/>
        <v>2911.0918215613383</v>
      </c>
      <c r="AJ20" s="14">
        <f t="shared" si="21"/>
        <v>0</v>
      </c>
      <c r="AK20" s="14">
        <f t="shared" si="22"/>
        <v>0</v>
      </c>
      <c r="AL20" s="14">
        <f t="shared" si="23"/>
        <v>0</v>
      </c>
      <c r="AM20" s="15">
        <f t="shared" si="24"/>
        <v>2911.0918215613383</v>
      </c>
      <c r="AN20" s="22"/>
      <c r="AO20" s="22"/>
      <c r="AP20" s="22"/>
      <c r="AQ20" s="22"/>
      <c r="AR20" s="22"/>
    </row>
    <row r="21" spans="2:44" s="24" customFormat="1" ht="75" customHeight="1">
      <c r="B21" s="40">
        <v>618</v>
      </c>
      <c r="C21" s="35" t="s">
        <v>6</v>
      </c>
      <c r="D21" s="109" t="s">
        <v>1129</v>
      </c>
      <c r="E21" s="2" t="s">
        <v>1136</v>
      </c>
      <c r="F21" s="109" t="s">
        <v>849</v>
      </c>
      <c r="G21" s="109" t="s">
        <v>1111</v>
      </c>
      <c r="H21" s="109" t="s">
        <v>281</v>
      </c>
      <c r="I21" s="40">
        <v>2021</v>
      </c>
      <c r="J21" s="40">
        <v>41</v>
      </c>
      <c r="K21" s="40">
        <v>100</v>
      </c>
      <c r="L21" s="118">
        <f t="shared" si="13"/>
        <v>4100</v>
      </c>
      <c r="M21" s="113">
        <f t="shared" si="14"/>
        <v>381.04089219330854</v>
      </c>
      <c r="N21" s="40">
        <v>750</v>
      </c>
      <c r="O21" s="40">
        <v>750</v>
      </c>
      <c r="P21" s="114">
        <f t="shared" si="15"/>
        <v>571561.33828996285</v>
      </c>
      <c r="Q21" s="115">
        <v>1</v>
      </c>
      <c r="R21" s="114">
        <v>1.2</v>
      </c>
      <c r="S21" s="114">
        <f t="shared" si="16"/>
        <v>685873.6059479554</v>
      </c>
      <c r="T21" s="80">
        <v>4</v>
      </c>
      <c r="U21" s="113">
        <f t="shared" si="17"/>
        <v>2743.4944237918216</v>
      </c>
      <c r="V21" s="40">
        <v>0</v>
      </c>
      <c r="W21" s="40">
        <v>0</v>
      </c>
      <c r="X21" s="40">
        <v>0</v>
      </c>
      <c r="Y21" s="113">
        <f t="shared" si="18"/>
        <v>2743.4944237918216</v>
      </c>
      <c r="Z21" s="53"/>
      <c r="AA21" s="38"/>
      <c r="AB21" s="38"/>
      <c r="AC21" s="38"/>
      <c r="AD21" s="38"/>
      <c r="AE21" s="38"/>
      <c r="AF21" s="14"/>
      <c r="AG21" s="14">
        <f t="shared" si="19"/>
        <v>1500</v>
      </c>
      <c r="AH21" s="15">
        <f t="shared" si="20"/>
        <v>0</v>
      </c>
      <c r="AI21" s="15">
        <f t="shared" si="12"/>
        <v>2743.4944237918216</v>
      </c>
      <c r="AJ21" s="14">
        <f t="shared" si="21"/>
        <v>0</v>
      </c>
      <c r="AK21" s="14">
        <f t="shared" si="22"/>
        <v>0</v>
      </c>
      <c r="AL21" s="14">
        <f t="shared" si="23"/>
        <v>0</v>
      </c>
      <c r="AM21" s="15">
        <f t="shared" si="24"/>
        <v>2743.4944237918216</v>
      </c>
      <c r="AN21" s="22"/>
      <c r="AO21" s="22"/>
      <c r="AP21" s="22"/>
      <c r="AQ21" s="22"/>
      <c r="AR21" s="22"/>
    </row>
    <row r="22" spans="2:44" s="24" customFormat="1" ht="75" customHeight="1">
      <c r="B22" s="376" t="s">
        <v>915</v>
      </c>
      <c r="C22" s="377"/>
      <c r="D22" s="377"/>
      <c r="E22" s="377"/>
      <c r="F22" s="377"/>
      <c r="G22" s="377"/>
      <c r="H22" s="377"/>
      <c r="I22" s="377"/>
      <c r="J22" s="377"/>
      <c r="K22" s="377"/>
      <c r="L22" s="377"/>
      <c r="M22" s="377"/>
      <c r="N22" s="377"/>
      <c r="O22" s="377"/>
      <c r="P22" s="377"/>
      <c r="Q22" s="377"/>
      <c r="R22" s="377"/>
      <c r="S22" s="377"/>
      <c r="T22" s="378"/>
      <c r="U22" s="113">
        <f>SUM(U16:U21)</f>
        <v>7969.5973605947956</v>
      </c>
      <c r="V22" s="40"/>
      <c r="W22" s="40"/>
      <c r="X22" s="40"/>
      <c r="Y22" s="113">
        <f>SUM(Y16:Y21)</f>
        <v>7969.5973605947956</v>
      </c>
      <c r="Z22" s="53"/>
      <c r="AA22" s="38"/>
      <c r="AB22" s="38"/>
      <c r="AC22" s="38"/>
      <c r="AD22" s="38"/>
      <c r="AE22" s="38"/>
      <c r="AF22" s="14"/>
      <c r="AG22" s="14"/>
      <c r="AH22" s="15"/>
      <c r="AI22" s="15">
        <f t="shared" si="12"/>
        <v>7969.5973605947956</v>
      </c>
      <c r="AJ22" s="14"/>
      <c r="AK22" s="14"/>
      <c r="AL22" s="14"/>
      <c r="AM22" s="15"/>
      <c r="AN22" s="22"/>
      <c r="AO22" s="22"/>
      <c r="AP22" s="22"/>
      <c r="AQ22" s="22"/>
      <c r="AR22" s="22"/>
    </row>
    <row r="23" spans="2:44" s="24" customFormat="1" ht="75" customHeight="1">
      <c r="B23" s="150"/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13"/>
      <c r="V23" s="40"/>
      <c r="W23" s="40"/>
      <c r="X23" s="40"/>
      <c r="Y23" s="113"/>
      <c r="Z23" s="53"/>
      <c r="AA23" s="38"/>
      <c r="AB23" s="38"/>
      <c r="AC23" s="38"/>
      <c r="AD23" s="38"/>
      <c r="AE23" s="38"/>
      <c r="AF23" s="14"/>
      <c r="AG23" s="14"/>
      <c r="AH23" s="15"/>
      <c r="AI23" s="15"/>
      <c r="AJ23" s="14"/>
      <c r="AK23" s="14"/>
      <c r="AL23" s="14"/>
      <c r="AM23" s="15"/>
      <c r="AN23" s="22"/>
      <c r="AO23" s="22"/>
      <c r="AP23" s="22"/>
      <c r="AQ23" s="22"/>
      <c r="AR23" s="22"/>
    </row>
    <row r="24" spans="2:44" s="24" customFormat="1" ht="75" customHeight="1">
      <c r="B24" s="40">
        <v>619</v>
      </c>
      <c r="C24" s="35" t="s">
        <v>6</v>
      </c>
      <c r="D24" s="109" t="s">
        <v>1114</v>
      </c>
      <c r="E24" s="2" t="s">
        <v>1137</v>
      </c>
      <c r="F24" s="109" t="s">
        <v>849</v>
      </c>
      <c r="G24" s="109" t="s">
        <v>1115</v>
      </c>
      <c r="H24" s="109" t="s">
        <v>1116</v>
      </c>
      <c r="I24" s="40">
        <v>2021</v>
      </c>
      <c r="J24" s="40">
        <v>40</v>
      </c>
      <c r="K24" s="40">
        <v>20</v>
      </c>
      <c r="L24" s="93">
        <f t="shared" ref="L24:L34" si="25">J24*K24</f>
        <v>800</v>
      </c>
      <c r="M24" s="113">
        <f t="shared" ref="M24:M34" si="26">L24/10.76</f>
        <v>74.349442379182165</v>
      </c>
      <c r="N24" s="40">
        <v>750</v>
      </c>
      <c r="O24" s="40">
        <v>11088</v>
      </c>
      <c r="P24" s="114">
        <f t="shared" ref="P24:P34" si="27">M24*AG24</f>
        <v>880148.69888475852</v>
      </c>
      <c r="Q24" s="115">
        <v>1</v>
      </c>
      <c r="R24" s="114">
        <v>1.2</v>
      </c>
      <c r="S24" s="114">
        <f t="shared" ref="S24:S34" si="28">M24*AG24*Q24*R24</f>
        <v>1056178.4386617101</v>
      </c>
      <c r="T24" s="80">
        <v>1.5</v>
      </c>
      <c r="U24" s="113">
        <f t="shared" ref="U24:U34" si="29">S24/1000*T24</f>
        <v>1584.2676579925651</v>
      </c>
      <c r="V24" s="40">
        <v>0</v>
      </c>
      <c r="W24" s="40">
        <v>0</v>
      </c>
      <c r="X24" s="40">
        <v>0</v>
      </c>
      <c r="Y24" s="113">
        <f t="shared" ref="Y24:Y34" si="30">U24+V24+W24+X24</f>
        <v>1584.2676579925651</v>
      </c>
      <c r="Z24" s="53"/>
      <c r="AA24" s="38"/>
      <c r="AB24" s="38"/>
      <c r="AC24" s="38"/>
      <c r="AD24" s="38"/>
      <c r="AE24" s="38"/>
      <c r="AF24" s="14"/>
      <c r="AG24" s="14">
        <f t="shared" ref="AG24:AG34" si="31">SUM(N24:O24)</f>
        <v>11838</v>
      </c>
      <c r="AH24" s="15">
        <f t="shared" ref="AH24:AH34" si="32">V24+0</f>
        <v>0</v>
      </c>
      <c r="AI24" s="15">
        <f t="shared" ref="AI24:AI34" si="33">U24+0</f>
        <v>1584.2676579925651</v>
      </c>
      <c r="AJ24" s="14">
        <f t="shared" ref="AJ24:AJ34" si="34">V24+0</f>
        <v>0</v>
      </c>
      <c r="AK24" s="14">
        <f t="shared" ref="AK24:AK34" si="35">V24+0</f>
        <v>0</v>
      </c>
      <c r="AL24" s="14">
        <f t="shared" ref="AL24:AL34" si="36">X24+0</f>
        <v>0</v>
      </c>
      <c r="AM24" s="15">
        <f t="shared" ref="AM24:AM34" si="37">AI24+AJ24+AK24+AL24</f>
        <v>1584.2676579925651</v>
      </c>
      <c r="AN24" s="22"/>
      <c r="AO24" s="22"/>
      <c r="AP24" s="22"/>
      <c r="AQ24" s="22"/>
      <c r="AR24" s="22"/>
    </row>
    <row r="25" spans="2:44" s="24" customFormat="1" ht="75" customHeight="1">
      <c r="B25" s="40">
        <v>620</v>
      </c>
      <c r="C25" s="35" t="s">
        <v>6</v>
      </c>
      <c r="D25" s="109" t="s">
        <v>1114</v>
      </c>
      <c r="E25" s="2" t="s">
        <v>1158</v>
      </c>
      <c r="F25" s="109" t="s">
        <v>849</v>
      </c>
      <c r="G25" s="109" t="s">
        <v>1115</v>
      </c>
      <c r="H25" s="109" t="s">
        <v>1117</v>
      </c>
      <c r="I25" s="40">
        <v>2021</v>
      </c>
      <c r="J25" s="40">
        <v>40</v>
      </c>
      <c r="K25" s="40">
        <v>20</v>
      </c>
      <c r="L25" s="93">
        <f t="shared" si="25"/>
        <v>800</v>
      </c>
      <c r="M25" s="113">
        <f t="shared" si="26"/>
        <v>74.349442379182165</v>
      </c>
      <c r="N25" s="40">
        <v>750</v>
      </c>
      <c r="O25" s="40">
        <v>11088</v>
      </c>
      <c r="P25" s="114">
        <f t="shared" si="27"/>
        <v>880148.69888475852</v>
      </c>
      <c r="Q25" s="115">
        <v>1</v>
      </c>
      <c r="R25" s="114">
        <v>1.2</v>
      </c>
      <c r="S25" s="114">
        <f t="shared" si="28"/>
        <v>1056178.4386617101</v>
      </c>
      <c r="T25" s="80">
        <v>1.5</v>
      </c>
      <c r="U25" s="113">
        <f t="shared" si="29"/>
        <v>1584.2676579925651</v>
      </c>
      <c r="V25" s="40">
        <v>0</v>
      </c>
      <c r="W25" s="40">
        <v>0</v>
      </c>
      <c r="X25" s="40">
        <v>0</v>
      </c>
      <c r="Y25" s="113">
        <f t="shared" si="30"/>
        <v>1584.2676579925651</v>
      </c>
      <c r="Z25" s="53"/>
      <c r="AA25" s="38"/>
      <c r="AB25" s="38"/>
      <c r="AC25" s="38"/>
      <c r="AD25" s="38"/>
      <c r="AE25" s="38"/>
      <c r="AF25" s="14"/>
      <c r="AG25" s="14">
        <f t="shared" si="31"/>
        <v>11838</v>
      </c>
      <c r="AH25" s="15">
        <f t="shared" si="32"/>
        <v>0</v>
      </c>
      <c r="AI25" s="15">
        <f t="shared" si="33"/>
        <v>1584.2676579925651</v>
      </c>
      <c r="AJ25" s="14">
        <f t="shared" si="34"/>
        <v>0</v>
      </c>
      <c r="AK25" s="14">
        <f t="shared" si="35"/>
        <v>0</v>
      </c>
      <c r="AL25" s="14">
        <f t="shared" si="36"/>
        <v>0</v>
      </c>
      <c r="AM25" s="15">
        <f t="shared" si="37"/>
        <v>1584.2676579925651</v>
      </c>
      <c r="AN25" s="22"/>
      <c r="AO25" s="22"/>
      <c r="AP25" s="22"/>
      <c r="AQ25" s="22"/>
      <c r="AR25" s="22"/>
    </row>
    <row r="26" spans="2:44" s="24" customFormat="1" ht="75" customHeight="1">
      <c r="B26" s="40">
        <v>621</v>
      </c>
      <c r="C26" s="35" t="s">
        <v>6</v>
      </c>
      <c r="D26" s="109" t="s">
        <v>1114</v>
      </c>
      <c r="E26" s="2" t="s">
        <v>1159</v>
      </c>
      <c r="F26" s="109" t="s">
        <v>849</v>
      </c>
      <c r="G26" s="109" t="s">
        <v>1115</v>
      </c>
      <c r="H26" s="109" t="s">
        <v>1118</v>
      </c>
      <c r="I26" s="40">
        <v>2021</v>
      </c>
      <c r="J26" s="40">
        <v>30</v>
      </c>
      <c r="K26" s="40">
        <v>10</v>
      </c>
      <c r="L26" s="93">
        <f t="shared" si="25"/>
        <v>300</v>
      </c>
      <c r="M26" s="113">
        <f t="shared" si="26"/>
        <v>27.881040892193308</v>
      </c>
      <c r="N26" s="40">
        <v>750</v>
      </c>
      <c r="O26" s="40">
        <v>11088</v>
      </c>
      <c r="P26" s="114">
        <f t="shared" si="27"/>
        <v>330055.76208178437</v>
      </c>
      <c r="Q26" s="115">
        <v>1</v>
      </c>
      <c r="R26" s="114">
        <v>1.2</v>
      </c>
      <c r="S26" s="114">
        <f t="shared" si="28"/>
        <v>396066.91449814121</v>
      </c>
      <c r="T26" s="80">
        <v>1.5</v>
      </c>
      <c r="U26" s="113">
        <f t="shared" si="29"/>
        <v>594.10037174721185</v>
      </c>
      <c r="V26" s="40">
        <v>0</v>
      </c>
      <c r="W26" s="40">
        <v>0</v>
      </c>
      <c r="X26" s="40">
        <v>0</v>
      </c>
      <c r="Y26" s="113">
        <f t="shared" si="30"/>
        <v>594.10037174721185</v>
      </c>
      <c r="Z26" s="53"/>
      <c r="AA26" s="38"/>
      <c r="AB26" s="38"/>
      <c r="AC26" s="38"/>
      <c r="AD26" s="38"/>
      <c r="AE26" s="38"/>
      <c r="AF26" s="14"/>
      <c r="AG26" s="14">
        <f t="shared" si="31"/>
        <v>11838</v>
      </c>
      <c r="AH26" s="15">
        <f t="shared" si="32"/>
        <v>0</v>
      </c>
      <c r="AI26" s="15">
        <f t="shared" si="33"/>
        <v>594.10037174721185</v>
      </c>
      <c r="AJ26" s="14">
        <f t="shared" si="34"/>
        <v>0</v>
      </c>
      <c r="AK26" s="14">
        <f t="shared" si="35"/>
        <v>0</v>
      </c>
      <c r="AL26" s="14">
        <f t="shared" si="36"/>
        <v>0</v>
      </c>
      <c r="AM26" s="15">
        <f t="shared" si="37"/>
        <v>594.10037174721185</v>
      </c>
      <c r="AN26" s="22"/>
      <c r="AO26" s="22"/>
      <c r="AP26" s="22"/>
      <c r="AQ26" s="22"/>
      <c r="AR26" s="22"/>
    </row>
    <row r="27" spans="2:44" s="24" customFormat="1" ht="75" customHeight="1">
      <c r="B27" s="40">
        <v>622</v>
      </c>
      <c r="C27" s="35" t="s">
        <v>6</v>
      </c>
      <c r="D27" s="109" t="s">
        <v>1114</v>
      </c>
      <c r="E27" s="2" t="s">
        <v>1160</v>
      </c>
      <c r="F27" s="109" t="s">
        <v>849</v>
      </c>
      <c r="G27" s="109" t="s">
        <v>1115</v>
      </c>
      <c r="H27" s="109" t="s">
        <v>1119</v>
      </c>
      <c r="I27" s="40">
        <v>2021</v>
      </c>
      <c r="J27" s="40">
        <v>30</v>
      </c>
      <c r="K27" s="40">
        <v>10</v>
      </c>
      <c r="L27" s="93">
        <f t="shared" si="25"/>
        <v>300</v>
      </c>
      <c r="M27" s="113">
        <f t="shared" si="26"/>
        <v>27.881040892193308</v>
      </c>
      <c r="N27" s="40">
        <v>750</v>
      </c>
      <c r="O27" s="40">
        <v>11088</v>
      </c>
      <c r="P27" s="114">
        <f t="shared" si="27"/>
        <v>330055.76208178437</v>
      </c>
      <c r="Q27" s="115">
        <v>1</v>
      </c>
      <c r="R27" s="114">
        <v>1.2</v>
      </c>
      <c r="S27" s="114">
        <f t="shared" si="28"/>
        <v>396066.91449814121</v>
      </c>
      <c r="T27" s="80">
        <v>1.5</v>
      </c>
      <c r="U27" s="113">
        <f t="shared" si="29"/>
        <v>594.10037174721185</v>
      </c>
      <c r="V27" s="40">
        <v>0</v>
      </c>
      <c r="W27" s="40">
        <v>0</v>
      </c>
      <c r="X27" s="40">
        <v>0</v>
      </c>
      <c r="Y27" s="113">
        <f t="shared" si="30"/>
        <v>594.10037174721185</v>
      </c>
      <c r="Z27" s="53"/>
      <c r="AA27" s="38"/>
      <c r="AB27" s="38"/>
      <c r="AC27" s="38"/>
      <c r="AD27" s="38"/>
      <c r="AE27" s="38"/>
      <c r="AF27" s="14"/>
      <c r="AG27" s="14">
        <f t="shared" si="31"/>
        <v>11838</v>
      </c>
      <c r="AH27" s="15">
        <f t="shared" si="32"/>
        <v>0</v>
      </c>
      <c r="AI27" s="15">
        <f t="shared" si="33"/>
        <v>594.10037174721185</v>
      </c>
      <c r="AJ27" s="14">
        <f t="shared" si="34"/>
        <v>0</v>
      </c>
      <c r="AK27" s="14">
        <f t="shared" si="35"/>
        <v>0</v>
      </c>
      <c r="AL27" s="14">
        <f t="shared" si="36"/>
        <v>0</v>
      </c>
      <c r="AM27" s="15">
        <f t="shared" si="37"/>
        <v>594.10037174721185</v>
      </c>
      <c r="AN27" s="22"/>
      <c r="AO27" s="22"/>
      <c r="AP27" s="22"/>
      <c r="AQ27" s="22"/>
      <c r="AR27" s="22"/>
    </row>
    <row r="28" spans="2:44" s="24" customFormat="1" ht="75" customHeight="1">
      <c r="B28" s="40">
        <v>623</v>
      </c>
      <c r="C28" s="35" t="s">
        <v>6</v>
      </c>
      <c r="D28" s="109" t="s">
        <v>1114</v>
      </c>
      <c r="E28" s="2" t="s">
        <v>1161</v>
      </c>
      <c r="F28" s="109" t="s">
        <v>849</v>
      </c>
      <c r="G28" s="109" t="s">
        <v>1115</v>
      </c>
      <c r="H28" s="109" t="s">
        <v>1120</v>
      </c>
      <c r="I28" s="40">
        <v>2021</v>
      </c>
      <c r="J28" s="40">
        <v>100</v>
      </c>
      <c r="K28" s="40">
        <v>10</v>
      </c>
      <c r="L28" s="118">
        <f t="shared" si="25"/>
        <v>1000</v>
      </c>
      <c r="M28" s="113">
        <f t="shared" si="26"/>
        <v>92.936802973977692</v>
      </c>
      <c r="N28" s="40">
        <v>750</v>
      </c>
      <c r="O28" s="40">
        <v>11088</v>
      </c>
      <c r="P28" s="114">
        <f t="shared" si="27"/>
        <v>1100185.8736059479</v>
      </c>
      <c r="Q28" s="115">
        <v>1</v>
      </c>
      <c r="R28" s="114">
        <v>1.2</v>
      </c>
      <c r="S28" s="114">
        <f t="shared" si="28"/>
        <v>1320223.0483271375</v>
      </c>
      <c r="T28" s="80">
        <v>1.5</v>
      </c>
      <c r="U28" s="113">
        <f t="shared" si="29"/>
        <v>1980.3345724907063</v>
      </c>
      <c r="V28" s="40">
        <v>0</v>
      </c>
      <c r="W28" s="40">
        <v>0</v>
      </c>
      <c r="X28" s="40">
        <v>0</v>
      </c>
      <c r="Y28" s="113">
        <f t="shared" si="30"/>
        <v>1980.3345724907063</v>
      </c>
      <c r="Z28" s="53"/>
      <c r="AA28" s="38"/>
      <c r="AB28" s="38"/>
      <c r="AC28" s="38"/>
      <c r="AD28" s="38"/>
      <c r="AE28" s="38"/>
      <c r="AF28" s="14"/>
      <c r="AG28" s="14">
        <f t="shared" si="31"/>
        <v>11838</v>
      </c>
      <c r="AH28" s="15">
        <f t="shared" si="32"/>
        <v>0</v>
      </c>
      <c r="AI28" s="15">
        <f t="shared" si="33"/>
        <v>1980.3345724907063</v>
      </c>
      <c r="AJ28" s="14">
        <f t="shared" si="34"/>
        <v>0</v>
      </c>
      <c r="AK28" s="14">
        <f t="shared" si="35"/>
        <v>0</v>
      </c>
      <c r="AL28" s="14">
        <f t="shared" si="36"/>
        <v>0</v>
      </c>
      <c r="AM28" s="15">
        <f t="shared" si="37"/>
        <v>1980.3345724907063</v>
      </c>
      <c r="AN28" s="22"/>
      <c r="AO28" s="22"/>
      <c r="AP28" s="22"/>
      <c r="AQ28" s="22"/>
      <c r="AR28" s="22"/>
    </row>
    <row r="29" spans="2:44" s="24" customFormat="1" ht="75" customHeight="1">
      <c r="B29" s="40">
        <v>624</v>
      </c>
      <c r="C29" s="35" t="s">
        <v>6</v>
      </c>
      <c r="D29" s="109" t="s">
        <v>1114</v>
      </c>
      <c r="E29" s="2" t="s">
        <v>1162</v>
      </c>
      <c r="F29" s="109" t="s">
        <v>849</v>
      </c>
      <c r="G29" s="109" t="s">
        <v>1115</v>
      </c>
      <c r="H29" s="109" t="s">
        <v>1157</v>
      </c>
      <c r="I29" s="40">
        <v>2021</v>
      </c>
      <c r="J29" s="40">
        <v>25</v>
      </c>
      <c r="K29" s="40">
        <v>17</v>
      </c>
      <c r="L29" s="93">
        <f t="shared" si="25"/>
        <v>425</v>
      </c>
      <c r="M29" s="113">
        <f t="shared" si="26"/>
        <v>39.498141263940518</v>
      </c>
      <c r="N29" s="40">
        <v>750</v>
      </c>
      <c r="O29" s="40">
        <v>11088</v>
      </c>
      <c r="P29" s="114">
        <f t="shared" si="27"/>
        <v>467578.99628252786</v>
      </c>
      <c r="Q29" s="115">
        <v>1</v>
      </c>
      <c r="R29" s="114">
        <v>1.2</v>
      </c>
      <c r="S29" s="114">
        <f t="shared" si="28"/>
        <v>561094.79553903337</v>
      </c>
      <c r="T29" s="80">
        <v>1.5</v>
      </c>
      <c r="U29" s="113">
        <f t="shared" si="29"/>
        <v>841.64219330855008</v>
      </c>
      <c r="V29" s="40">
        <v>0</v>
      </c>
      <c r="W29" s="40">
        <v>0</v>
      </c>
      <c r="X29" s="40">
        <v>0</v>
      </c>
      <c r="Y29" s="113">
        <f t="shared" si="30"/>
        <v>841.64219330855008</v>
      </c>
      <c r="Z29" s="53"/>
      <c r="AA29" s="38"/>
      <c r="AB29" s="38"/>
      <c r="AC29" s="38"/>
      <c r="AD29" s="38"/>
      <c r="AE29" s="38"/>
      <c r="AF29" s="14"/>
      <c r="AG29" s="14">
        <f t="shared" si="31"/>
        <v>11838</v>
      </c>
      <c r="AH29" s="15">
        <f t="shared" si="32"/>
        <v>0</v>
      </c>
      <c r="AI29" s="15">
        <f t="shared" si="33"/>
        <v>841.64219330855008</v>
      </c>
      <c r="AJ29" s="14">
        <f t="shared" si="34"/>
        <v>0</v>
      </c>
      <c r="AK29" s="14">
        <f t="shared" si="35"/>
        <v>0</v>
      </c>
      <c r="AL29" s="14">
        <f t="shared" si="36"/>
        <v>0</v>
      </c>
      <c r="AM29" s="15">
        <f t="shared" si="37"/>
        <v>841.64219330855008</v>
      </c>
      <c r="AN29" s="22"/>
      <c r="AO29" s="22"/>
      <c r="AP29" s="22"/>
      <c r="AQ29" s="22"/>
      <c r="AR29" s="22"/>
    </row>
    <row r="30" spans="2:44" s="24" customFormat="1" ht="75" customHeight="1">
      <c r="B30" s="40">
        <v>625</v>
      </c>
      <c r="C30" s="35" t="s">
        <v>6</v>
      </c>
      <c r="D30" s="109" t="s">
        <v>1114</v>
      </c>
      <c r="E30" s="2" t="s">
        <v>1163</v>
      </c>
      <c r="F30" s="109" t="s">
        <v>849</v>
      </c>
      <c r="G30" s="109" t="s">
        <v>1115</v>
      </c>
      <c r="H30" s="109" t="s">
        <v>1121</v>
      </c>
      <c r="I30" s="40">
        <v>2021</v>
      </c>
      <c r="J30" s="40">
        <v>10</v>
      </c>
      <c r="K30" s="40">
        <v>10</v>
      </c>
      <c r="L30" s="93">
        <f t="shared" si="25"/>
        <v>100</v>
      </c>
      <c r="M30" s="113">
        <f t="shared" si="26"/>
        <v>9.2936802973977706</v>
      </c>
      <c r="N30" s="40">
        <v>750</v>
      </c>
      <c r="O30" s="40">
        <v>11088</v>
      </c>
      <c r="P30" s="114">
        <f t="shared" si="27"/>
        <v>110018.58736059481</v>
      </c>
      <c r="Q30" s="115">
        <v>1</v>
      </c>
      <c r="R30" s="114">
        <v>1.2</v>
      </c>
      <c r="S30" s="114">
        <f t="shared" si="28"/>
        <v>132022.30483271377</v>
      </c>
      <c r="T30" s="80">
        <v>1.5</v>
      </c>
      <c r="U30" s="113">
        <f t="shared" si="29"/>
        <v>198.03345724907064</v>
      </c>
      <c r="V30" s="40">
        <v>0</v>
      </c>
      <c r="W30" s="40">
        <v>0</v>
      </c>
      <c r="X30" s="40">
        <v>0</v>
      </c>
      <c r="Y30" s="113">
        <f t="shared" si="30"/>
        <v>198.03345724907064</v>
      </c>
      <c r="Z30" s="53"/>
      <c r="AA30" s="38"/>
      <c r="AB30" s="38"/>
      <c r="AC30" s="38"/>
      <c r="AD30" s="38"/>
      <c r="AE30" s="38"/>
      <c r="AF30" s="14"/>
      <c r="AG30" s="14">
        <f t="shared" si="31"/>
        <v>11838</v>
      </c>
      <c r="AH30" s="15">
        <f t="shared" si="32"/>
        <v>0</v>
      </c>
      <c r="AI30" s="15">
        <f t="shared" si="33"/>
        <v>198.03345724907064</v>
      </c>
      <c r="AJ30" s="14">
        <f t="shared" si="34"/>
        <v>0</v>
      </c>
      <c r="AK30" s="14">
        <f t="shared" si="35"/>
        <v>0</v>
      </c>
      <c r="AL30" s="14">
        <f t="shared" si="36"/>
        <v>0</v>
      </c>
      <c r="AM30" s="15">
        <f t="shared" si="37"/>
        <v>198.03345724907064</v>
      </c>
      <c r="AN30" s="22"/>
      <c r="AO30" s="22"/>
      <c r="AP30" s="22"/>
      <c r="AQ30" s="22"/>
      <c r="AR30" s="22"/>
    </row>
    <row r="31" spans="2:44" s="24" customFormat="1" ht="75" customHeight="1">
      <c r="B31" s="40">
        <v>626</v>
      </c>
      <c r="C31" s="35" t="s">
        <v>6</v>
      </c>
      <c r="D31" s="109" t="s">
        <v>1114</v>
      </c>
      <c r="E31" s="2" t="s">
        <v>1164</v>
      </c>
      <c r="F31" s="109" t="s">
        <v>849</v>
      </c>
      <c r="G31" s="109" t="s">
        <v>1115</v>
      </c>
      <c r="H31" s="109" t="s">
        <v>1122</v>
      </c>
      <c r="I31" s="40">
        <v>2021</v>
      </c>
      <c r="J31" s="40">
        <v>15</v>
      </c>
      <c r="K31" s="40">
        <v>10</v>
      </c>
      <c r="L31" s="93">
        <f t="shared" si="25"/>
        <v>150</v>
      </c>
      <c r="M31" s="113">
        <f t="shared" si="26"/>
        <v>13.940520446096654</v>
      </c>
      <c r="N31" s="40">
        <v>750</v>
      </c>
      <c r="O31" s="40">
        <v>11088</v>
      </c>
      <c r="P31" s="114">
        <f t="shared" si="27"/>
        <v>165027.88104089219</v>
      </c>
      <c r="Q31" s="115">
        <v>1</v>
      </c>
      <c r="R31" s="114">
        <v>1.2</v>
      </c>
      <c r="S31" s="114">
        <f t="shared" si="28"/>
        <v>198033.45724907061</v>
      </c>
      <c r="T31" s="80">
        <v>1.5</v>
      </c>
      <c r="U31" s="113">
        <f t="shared" si="29"/>
        <v>297.05018587360593</v>
      </c>
      <c r="V31" s="40">
        <v>0</v>
      </c>
      <c r="W31" s="40">
        <v>0</v>
      </c>
      <c r="X31" s="40">
        <v>0</v>
      </c>
      <c r="Y31" s="113">
        <f t="shared" si="30"/>
        <v>297.05018587360593</v>
      </c>
      <c r="Z31" s="53"/>
      <c r="AA31" s="38"/>
      <c r="AB31" s="38"/>
      <c r="AC31" s="38"/>
      <c r="AD31" s="38"/>
      <c r="AE31" s="38"/>
      <c r="AF31" s="14"/>
      <c r="AG31" s="14">
        <f t="shared" si="31"/>
        <v>11838</v>
      </c>
      <c r="AH31" s="15">
        <f t="shared" si="32"/>
        <v>0</v>
      </c>
      <c r="AI31" s="15">
        <f t="shared" si="33"/>
        <v>297.05018587360593</v>
      </c>
      <c r="AJ31" s="14">
        <f t="shared" si="34"/>
        <v>0</v>
      </c>
      <c r="AK31" s="14">
        <f t="shared" si="35"/>
        <v>0</v>
      </c>
      <c r="AL31" s="14">
        <f t="shared" si="36"/>
        <v>0</v>
      </c>
      <c r="AM31" s="15">
        <f t="shared" si="37"/>
        <v>297.05018587360593</v>
      </c>
      <c r="AN31" s="22"/>
      <c r="AO31" s="22"/>
      <c r="AP31" s="22"/>
      <c r="AQ31" s="22"/>
      <c r="AR31" s="22"/>
    </row>
    <row r="32" spans="2:44" s="24" customFormat="1" ht="75" customHeight="1">
      <c r="B32" s="40">
        <v>627</v>
      </c>
      <c r="C32" s="35" t="s">
        <v>6</v>
      </c>
      <c r="D32" s="109" t="s">
        <v>1114</v>
      </c>
      <c r="E32" s="2" t="s">
        <v>1165</v>
      </c>
      <c r="F32" s="109" t="s">
        <v>849</v>
      </c>
      <c r="G32" s="109" t="s">
        <v>1115</v>
      </c>
      <c r="H32" s="109" t="s">
        <v>1123</v>
      </c>
      <c r="I32" s="40">
        <v>2021</v>
      </c>
      <c r="J32" s="40">
        <v>22</v>
      </c>
      <c r="K32" s="40">
        <v>12</v>
      </c>
      <c r="L32" s="93">
        <f t="shared" si="25"/>
        <v>264</v>
      </c>
      <c r="M32" s="113">
        <f t="shared" si="26"/>
        <v>24.535315985130111</v>
      </c>
      <c r="N32" s="40">
        <v>750</v>
      </c>
      <c r="O32" s="40">
        <v>11088</v>
      </c>
      <c r="P32" s="114">
        <f t="shared" si="27"/>
        <v>290449.07063197024</v>
      </c>
      <c r="Q32" s="115">
        <v>1</v>
      </c>
      <c r="R32" s="114">
        <v>1.2</v>
      </c>
      <c r="S32" s="114">
        <f t="shared" si="28"/>
        <v>348538.88475836429</v>
      </c>
      <c r="T32" s="80">
        <v>1.5</v>
      </c>
      <c r="U32" s="113">
        <f t="shared" si="29"/>
        <v>522.80832713754648</v>
      </c>
      <c r="V32" s="40">
        <v>0</v>
      </c>
      <c r="W32" s="40">
        <v>0</v>
      </c>
      <c r="X32" s="40">
        <v>0</v>
      </c>
      <c r="Y32" s="113">
        <f t="shared" si="30"/>
        <v>522.80832713754648</v>
      </c>
      <c r="Z32" s="53"/>
      <c r="AA32" s="38"/>
      <c r="AB32" s="38"/>
      <c r="AC32" s="38"/>
      <c r="AD32" s="38"/>
      <c r="AE32" s="38"/>
      <c r="AF32" s="14"/>
      <c r="AG32" s="14">
        <f t="shared" si="31"/>
        <v>11838</v>
      </c>
      <c r="AH32" s="15">
        <f t="shared" si="32"/>
        <v>0</v>
      </c>
      <c r="AI32" s="15">
        <f t="shared" si="33"/>
        <v>522.80832713754648</v>
      </c>
      <c r="AJ32" s="14">
        <f t="shared" si="34"/>
        <v>0</v>
      </c>
      <c r="AK32" s="14">
        <f t="shared" si="35"/>
        <v>0</v>
      </c>
      <c r="AL32" s="14">
        <f t="shared" si="36"/>
        <v>0</v>
      </c>
      <c r="AM32" s="15">
        <f t="shared" si="37"/>
        <v>522.80832713754648</v>
      </c>
      <c r="AN32" s="22"/>
      <c r="AO32" s="22"/>
      <c r="AP32" s="22"/>
      <c r="AQ32" s="22"/>
      <c r="AR32" s="22"/>
    </row>
    <row r="33" spans="2:44" s="24" customFormat="1" ht="75" customHeight="1">
      <c r="B33" s="40">
        <v>628</v>
      </c>
      <c r="C33" s="35" t="s">
        <v>6</v>
      </c>
      <c r="D33" s="109" t="s">
        <v>1114</v>
      </c>
      <c r="E33" s="2" t="s">
        <v>1166</v>
      </c>
      <c r="F33" s="109" t="s">
        <v>849</v>
      </c>
      <c r="G33" s="109" t="s">
        <v>1115</v>
      </c>
      <c r="H33" s="109" t="s">
        <v>1110</v>
      </c>
      <c r="I33" s="40">
        <v>2021</v>
      </c>
      <c r="J33" s="40">
        <v>23</v>
      </c>
      <c r="K33" s="40">
        <v>10</v>
      </c>
      <c r="L33" s="93">
        <f t="shared" si="25"/>
        <v>230</v>
      </c>
      <c r="M33" s="113">
        <f t="shared" si="26"/>
        <v>21.375464684014869</v>
      </c>
      <c r="N33" s="40">
        <v>750</v>
      </c>
      <c r="O33" s="40">
        <v>11088</v>
      </c>
      <c r="P33" s="114">
        <f t="shared" si="27"/>
        <v>253042.75092936802</v>
      </c>
      <c r="Q33" s="115">
        <v>1</v>
      </c>
      <c r="R33" s="114">
        <v>1.2</v>
      </c>
      <c r="S33" s="114">
        <f t="shared" si="28"/>
        <v>303651.3011152416</v>
      </c>
      <c r="T33" s="80">
        <v>1.5</v>
      </c>
      <c r="U33" s="113">
        <f t="shared" si="29"/>
        <v>455.47695167286241</v>
      </c>
      <c r="V33" s="40">
        <v>0</v>
      </c>
      <c r="W33" s="40">
        <v>0</v>
      </c>
      <c r="X33" s="40">
        <v>0</v>
      </c>
      <c r="Y33" s="113">
        <f t="shared" si="30"/>
        <v>455.47695167286241</v>
      </c>
      <c r="Z33" s="53"/>
      <c r="AA33" s="38"/>
      <c r="AB33" s="38"/>
      <c r="AC33" s="38"/>
      <c r="AD33" s="38"/>
      <c r="AE33" s="38"/>
      <c r="AF33" s="14"/>
      <c r="AG33" s="14">
        <f t="shared" si="31"/>
        <v>11838</v>
      </c>
      <c r="AH33" s="15">
        <f t="shared" si="32"/>
        <v>0</v>
      </c>
      <c r="AI33" s="15">
        <f t="shared" si="33"/>
        <v>455.47695167286241</v>
      </c>
      <c r="AJ33" s="14">
        <f t="shared" si="34"/>
        <v>0</v>
      </c>
      <c r="AK33" s="14">
        <f t="shared" si="35"/>
        <v>0</v>
      </c>
      <c r="AL33" s="14">
        <f t="shared" si="36"/>
        <v>0</v>
      </c>
      <c r="AM33" s="15">
        <f t="shared" si="37"/>
        <v>455.47695167286241</v>
      </c>
      <c r="AN33" s="22"/>
      <c r="AO33" s="22"/>
      <c r="AP33" s="22"/>
      <c r="AQ33" s="22"/>
      <c r="AR33" s="22"/>
    </row>
    <row r="34" spans="2:44" s="24" customFormat="1" ht="75" customHeight="1">
      <c r="B34" s="40">
        <v>629</v>
      </c>
      <c r="C34" s="35" t="s">
        <v>6</v>
      </c>
      <c r="D34" s="109" t="s">
        <v>1114</v>
      </c>
      <c r="E34" s="2" t="s">
        <v>1167</v>
      </c>
      <c r="F34" s="109" t="s">
        <v>849</v>
      </c>
      <c r="G34" s="109" t="s">
        <v>1115</v>
      </c>
      <c r="H34" s="109" t="s">
        <v>281</v>
      </c>
      <c r="I34" s="40">
        <v>2021</v>
      </c>
      <c r="J34" s="40">
        <v>100</v>
      </c>
      <c r="K34" s="40">
        <v>100</v>
      </c>
      <c r="L34" s="119">
        <f t="shared" si="25"/>
        <v>10000</v>
      </c>
      <c r="M34" s="113">
        <f t="shared" si="26"/>
        <v>929.36802973977694</v>
      </c>
      <c r="N34" s="40">
        <v>750</v>
      </c>
      <c r="O34" s="40">
        <v>0</v>
      </c>
      <c r="P34" s="114">
        <f t="shared" si="27"/>
        <v>697026.0223048327</v>
      </c>
      <c r="Q34" s="115">
        <v>1</v>
      </c>
      <c r="R34" s="114">
        <v>1.2</v>
      </c>
      <c r="S34" s="114">
        <f t="shared" si="28"/>
        <v>836431.22676579922</v>
      </c>
      <c r="T34" s="80">
        <v>4</v>
      </c>
      <c r="U34" s="113">
        <f t="shared" si="29"/>
        <v>3345.724907063197</v>
      </c>
      <c r="V34" s="40">
        <v>0</v>
      </c>
      <c r="W34" s="40">
        <v>0</v>
      </c>
      <c r="X34" s="40">
        <v>0</v>
      </c>
      <c r="Y34" s="113">
        <f t="shared" si="30"/>
        <v>3345.724907063197</v>
      </c>
      <c r="Z34" s="53"/>
      <c r="AA34" s="38"/>
      <c r="AB34" s="38"/>
      <c r="AC34" s="38"/>
      <c r="AD34" s="38"/>
      <c r="AE34" s="38"/>
      <c r="AF34" s="14"/>
      <c r="AG34" s="14">
        <f t="shared" si="31"/>
        <v>750</v>
      </c>
      <c r="AH34" s="15">
        <f t="shared" si="32"/>
        <v>0</v>
      </c>
      <c r="AI34" s="15">
        <f t="shared" si="33"/>
        <v>3345.724907063197</v>
      </c>
      <c r="AJ34" s="14">
        <f t="shared" si="34"/>
        <v>0</v>
      </c>
      <c r="AK34" s="14">
        <f t="shared" si="35"/>
        <v>0</v>
      </c>
      <c r="AL34" s="14">
        <f t="shared" si="36"/>
        <v>0</v>
      </c>
      <c r="AM34" s="15">
        <f t="shared" si="37"/>
        <v>3345.724907063197</v>
      </c>
      <c r="AN34" s="22"/>
      <c r="AO34" s="22"/>
      <c r="AP34" s="22"/>
      <c r="AQ34" s="22"/>
      <c r="AR34" s="22"/>
    </row>
    <row r="35" spans="2:44" s="24" customFormat="1" ht="75" customHeight="1">
      <c r="B35" s="376" t="s">
        <v>915</v>
      </c>
      <c r="C35" s="377"/>
      <c r="D35" s="377"/>
      <c r="E35" s="377"/>
      <c r="F35" s="377"/>
      <c r="G35" s="377"/>
      <c r="H35" s="377"/>
      <c r="I35" s="377"/>
      <c r="J35" s="377"/>
      <c r="K35" s="377"/>
      <c r="L35" s="377"/>
      <c r="M35" s="377"/>
      <c r="N35" s="377"/>
      <c r="O35" s="377"/>
      <c r="P35" s="377"/>
      <c r="Q35" s="377"/>
      <c r="R35" s="377"/>
      <c r="S35" s="377"/>
      <c r="T35" s="378"/>
      <c r="U35" s="113">
        <f>SUM(U24:U34)</f>
        <v>11997.806654275095</v>
      </c>
      <c r="V35" s="40"/>
      <c r="W35" s="40"/>
      <c r="X35" s="40"/>
      <c r="Y35" s="113">
        <f>SUM(Y24:Y34)</f>
        <v>11997.806654275095</v>
      </c>
      <c r="Z35" s="53"/>
      <c r="AA35" s="38"/>
      <c r="AB35" s="38"/>
      <c r="AC35" s="38"/>
      <c r="AD35" s="38"/>
      <c r="AE35" s="38"/>
      <c r="AF35" s="14"/>
      <c r="AG35" s="14"/>
      <c r="AH35" s="15"/>
      <c r="AI35" s="15">
        <f t="shared" ref="AI35:AJ69" si="38">U35+0</f>
        <v>11997.806654275095</v>
      </c>
      <c r="AJ35" s="14"/>
      <c r="AK35" s="14"/>
      <c r="AL35" s="14"/>
      <c r="AM35" s="15"/>
      <c r="AN35" s="22"/>
      <c r="AO35" s="22"/>
      <c r="AP35" s="22"/>
      <c r="AQ35" s="22"/>
      <c r="AR35" s="22"/>
    </row>
    <row r="36" spans="2:44" s="24" customFormat="1" ht="75" customHeight="1">
      <c r="B36" s="40">
        <v>630</v>
      </c>
      <c r="C36" s="35" t="s">
        <v>6</v>
      </c>
      <c r="D36" s="109" t="s">
        <v>1139</v>
      </c>
      <c r="E36" s="2" t="s">
        <v>1138</v>
      </c>
      <c r="F36" s="109" t="s">
        <v>1140</v>
      </c>
      <c r="G36" s="109" t="s">
        <v>1141</v>
      </c>
      <c r="H36" s="109" t="s">
        <v>1168</v>
      </c>
      <c r="I36" s="40">
        <v>2021</v>
      </c>
      <c r="J36" s="40">
        <v>48</v>
      </c>
      <c r="K36" s="40">
        <v>9</v>
      </c>
      <c r="L36" s="93">
        <f>J36*K36</f>
        <v>432</v>
      </c>
      <c r="M36" s="113">
        <f>L36/10.76</f>
        <v>40.148698884758367</v>
      </c>
      <c r="N36" s="40">
        <v>750</v>
      </c>
      <c r="O36" s="40">
        <v>11088</v>
      </c>
      <c r="P36" s="114">
        <f>M36*AG36</f>
        <v>475280.29739776958</v>
      </c>
      <c r="Q36" s="115">
        <v>1</v>
      </c>
      <c r="R36" s="114">
        <v>1.2</v>
      </c>
      <c r="S36" s="114">
        <f>M36*AG36*Q36*R36</f>
        <v>570336.35687732347</v>
      </c>
      <c r="T36" s="80">
        <v>1.5</v>
      </c>
      <c r="U36" s="113">
        <f>S36/1000*T36</f>
        <v>855.50453531598532</v>
      </c>
      <c r="V36" s="40">
        <v>0</v>
      </c>
      <c r="W36" s="40">
        <v>0</v>
      </c>
      <c r="X36" s="40">
        <v>0</v>
      </c>
      <c r="Y36" s="113">
        <f>U36+V36+W36+X36</f>
        <v>855.50453531598532</v>
      </c>
      <c r="Z36" s="53"/>
      <c r="AA36" s="38"/>
      <c r="AB36" s="38"/>
      <c r="AC36" s="38"/>
      <c r="AD36" s="38"/>
      <c r="AE36" s="38"/>
      <c r="AF36" s="14"/>
      <c r="AG36" s="14">
        <f>SUM(N36:O36)</f>
        <v>11838</v>
      </c>
      <c r="AH36" s="15">
        <f>V36+0</f>
        <v>0</v>
      </c>
      <c r="AI36" s="15">
        <f t="shared" si="38"/>
        <v>855.50453531598532</v>
      </c>
      <c r="AJ36" s="14">
        <f>V36+0</f>
        <v>0</v>
      </c>
      <c r="AK36" s="14">
        <f>V36+0</f>
        <v>0</v>
      </c>
      <c r="AL36" s="14">
        <f>X36+0</f>
        <v>0</v>
      </c>
      <c r="AM36" s="15">
        <f>AI36+AJ36+AK36+AL36</f>
        <v>855.50453531598532</v>
      </c>
      <c r="AN36" s="22"/>
      <c r="AO36" s="22"/>
      <c r="AP36" s="22"/>
      <c r="AQ36" s="22"/>
      <c r="AR36" s="22"/>
    </row>
    <row r="37" spans="2:44" s="24" customFormat="1" ht="75" customHeight="1">
      <c r="B37" s="40">
        <v>631</v>
      </c>
      <c r="C37" s="35" t="s">
        <v>6</v>
      </c>
      <c r="D37" s="109" t="s">
        <v>1139</v>
      </c>
      <c r="E37" s="2" t="s">
        <v>1144</v>
      </c>
      <c r="F37" s="109" t="s">
        <v>1140</v>
      </c>
      <c r="G37" s="109" t="s">
        <v>1141</v>
      </c>
      <c r="H37" s="109" t="s">
        <v>1143</v>
      </c>
      <c r="I37" s="40">
        <v>2021</v>
      </c>
      <c r="J37" s="40">
        <v>12</v>
      </c>
      <c r="K37" s="40">
        <v>5</v>
      </c>
      <c r="L37" s="93">
        <f>J37*K37</f>
        <v>60</v>
      </c>
      <c r="M37" s="113">
        <f>L37/10.76</f>
        <v>5.5762081784386615</v>
      </c>
      <c r="N37" s="40">
        <v>750</v>
      </c>
      <c r="O37" s="40">
        <v>15708</v>
      </c>
      <c r="P37" s="114">
        <f>M37*AG37</f>
        <v>91773.234200743493</v>
      </c>
      <c r="Q37" s="115">
        <v>1</v>
      </c>
      <c r="R37" s="114">
        <v>1.2</v>
      </c>
      <c r="S37" s="114">
        <f>M37*AG37*Q37*R37</f>
        <v>110127.88104089219</v>
      </c>
      <c r="T37" s="80">
        <v>1.7</v>
      </c>
      <c r="U37" s="113">
        <f>S37/1000*T37</f>
        <v>187.21739776951671</v>
      </c>
      <c r="V37" s="40">
        <v>0</v>
      </c>
      <c r="W37" s="40">
        <v>0</v>
      </c>
      <c r="X37" s="40">
        <v>0</v>
      </c>
      <c r="Y37" s="113">
        <f>U37+V37+W37+X37</f>
        <v>187.21739776951671</v>
      </c>
      <c r="Z37" s="53"/>
      <c r="AA37" s="38"/>
      <c r="AB37" s="38"/>
      <c r="AC37" s="38"/>
      <c r="AD37" s="38"/>
      <c r="AE37" s="38"/>
      <c r="AF37" s="14"/>
      <c r="AG37" s="14">
        <f>SUM(N37:O37)</f>
        <v>16458</v>
      </c>
      <c r="AH37" s="15">
        <f>V37+0</f>
        <v>0</v>
      </c>
      <c r="AI37" s="15">
        <f t="shared" si="38"/>
        <v>187.21739776951671</v>
      </c>
      <c r="AJ37" s="14">
        <f>V37+0</f>
        <v>0</v>
      </c>
      <c r="AK37" s="14">
        <f>V37+0</f>
        <v>0</v>
      </c>
      <c r="AL37" s="14">
        <f>X37+0</f>
        <v>0</v>
      </c>
      <c r="AM37" s="15">
        <f>AI37+AJ37+AK37+AL37</f>
        <v>187.21739776951671</v>
      </c>
      <c r="AN37" s="22"/>
      <c r="AO37" s="22"/>
      <c r="AP37" s="22"/>
      <c r="AQ37" s="22"/>
      <c r="AR37" s="22"/>
    </row>
    <row r="38" spans="2:44" s="24" customFormat="1" ht="75" customHeight="1">
      <c r="B38" s="40">
        <v>632</v>
      </c>
      <c r="C38" s="35" t="s">
        <v>6</v>
      </c>
      <c r="D38" s="109" t="s">
        <v>1139</v>
      </c>
      <c r="E38" s="2" t="s">
        <v>1145</v>
      </c>
      <c r="F38" s="109" t="s">
        <v>1140</v>
      </c>
      <c r="G38" s="109" t="s">
        <v>1141</v>
      </c>
      <c r="H38" s="109" t="s">
        <v>1106</v>
      </c>
      <c r="I38" s="40">
        <v>2021</v>
      </c>
      <c r="J38" s="40">
        <v>30</v>
      </c>
      <c r="K38" s="40">
        <v>21</v>
      </c>
      <c r="L38" s="93">
        <f>J38*K38</f>
        <v>630</v>
      </c>
      <c r="M38" s="113">
        <f>L38/10.76</f>
        <v>58.550185873605948</v>
      </c>
      <c r="N38" s="40">
        <v>750</v>
      </c>
      <c r="O38" s="40">
        <v>11088</v>
      </c>
      <c r="P38" s="114">
        <f>M38*AG38</f>
        <v>693117.10037174716</v>
      </c>
      <c r="Q38" s="115">
        <v>1</v>
      </c>
      <c r="R38" s="114">
        <v>1.2</v>
      </c>
      <c r="S38" s="114">
        <f>M38*AG38*Q38*R38</f>
        <v>831740.52044609655</v>
      </c>
      <c r="T38" s="80">
        <v>1.5</v>
      </c>
      <c r="U38" s="113">
        <f>S38/1000*T38</f>
        <v>1247.6107806691448</v>
      </c>
      <c r="V38" s="40">
        <v>0</v>
      </c>
      <c r="W38" s="40">
        <v>0</v>
      </c>
      <c r="X38" s="40">
        <v>0</v>
      </c>
      <c r="Y38" s="113">
        <f>U38+V38+W38+X38</f>
        <v>1247.6107806691448</v>
      </c>
      <c r="Z38" s="53"/>
      <c r="AA38" s="38"/>
      <c r="AB38" s="38"/>
      <c r="AC38" s="38"/>
      <c r="AD38" s="38"/>
      <c r="AE38" s="38"/>
      <c r="AF38" s="14"/>
      <c r="AG38" s="14">
        <f>SUM(N38:O38)</f>
        <v>11838</v>
      </c>
      <c r="AH38" s="15">
        <f>V38+0</f>
        <v>0</v>
      </c>
      <c r="AI38" s="15">
        <f t="shared" si="38"/>
        <v>1247.6107806691448</v>
      </c>
      <c r="AJ38" s="14">
        <f>V38+0</f>
        <v>0</v>
      </c>
      <c r="AK38" s="14">
        <f>V38+0</f>
        <v>0</v>
      </c>
      <c r="AL38" s="14">
        <f>X38+0</f>
        <v>0</v>
      </c>
      <c r="AM38" s="15">
        <f>AI38+AJ38+AK38+AL38</f>
        <v>1247.6107806691448</v>
      </c>
      <c r="AN38" s="22"/>
      <c r="AO38" s="22"/>
      <c r="AP38" s="22"/>
      <c r="AQ38" s="22"/>
      <c r="AR38" s="22"/>
    </row>
    <row r="39" spans="2:44" s="24" customFormat="1" ht="75" customHeight="1">
      <c r="B39" s="40">
        <v>633</v>
      </c>
      <c r="C39" s="35" t="s">
        <v>6</v>
      </c>
      <c r="D39" s="109" t="s">
        <v>1139</v>
      </c>
      <c r="E39" s="2" t="s">
        <v>1146</v>
      </c>
      <c r="F39" s="109" t="s">
        <v>1140</v>
      </c>
      <c r="G39" s="109" t="s">
        <v>1141</v>
      </c>
      <c r="H39" s="109" t="s">
        <v>1106</v>
      </c>
      <c r="I39" s="40">
        <v>2021</v>
      </c>
      <c r="J39" s="40">
        <v>13</v>
      </c>
      <c r="K39" s="40">
        <v>20</v>
      </c>
      <c r="L39" s="93">
        <f>J39*K39</f>
        <v>260</v>
      </c>
      <c r="M39" s="113">
        <f>L39/10.76</f>
        <v>24.1635687732342</v>
      </c>
      <c r="N39" s="40">
        <v>750</v>
      </c>
      <c r="O39" s="40">
        <v>11088</v>
      </c>
      <c r="P39" s="114">
        <f>M39*AG39</f>
        <v>286048.32713754644</v>
      </c>
      <c r="Q39" s="115">
        <v>1</v>
      </c>
      <c r="R39" s="114">
        <v>1.2</v>
      </c>
      <c r="S39" s="114">
        <f>M39*AG39*Q39*R39</f>
        <v>343257.99256505573</v>
      </c>
      <c r="T39" s="80">
        <v>1.5</v>
      </c>
      <c r="U39" s="113">
        <f>S39/1000*T39</f>
        <v>514.88698884758355</v>
      </c>
      <c r="V39" s="40">
        <v>0</v>
      </c>
      <c r="W39" s="40">
        <v>0</v>
      </c>
      <c r="X39" s="40">
        <v>0</v>
      </c>
      <c r="Y39" s="113">
        <f>U39+V39+W39+X39</f>
        <v>514.88698884758355</v>
      </c>
      <c r="Z39" s="53"/>
      <c r="AA39" s="38"/>
      <c r="AB39" s="38"/>
      <c r="AC39" s="38"/>
      <c r="AD39" s="38"/>
      <c r="AE39" s="38"/>
      <c r="AF39" s="14"/>
      <c r="AG39" s="14">
        <f>SUM(N39:O39)</f>
        <v>11838</v>
      </c>
      <c r="AH39" s="15">
        <f>V39+0</f>
        <v>0</v>
      </c>
      <c r="AI39" s="15">
        <f t="shared" si="38"/>
        <v>514.88698884758355</v>
      </c>
      <c r="AJ39" s="14">
        <f>V39+0</f>
        <v>0</v>
      </c>
      <c r="AK39" s="14">
        <f>V39+0</f>
        <v>0</v>
      </c>
      <c r="AL39" s="14">
        <f>X39+0</f>
        <v>0</v>
      </c>
      <c r="AM39" s="15">
        <f>AI39+AJ39+AK39+AL39</f>
        <v>514.88698884758355</v>
      </c>
      <c r="AN39" s="22"/>
      <c r="AO39" s="22"/>
      <c r="AP39" s="22"/>
      <c r="AQ39" s="22"/>
      <c r="AR39" s="22"/>
    </row>
    <row r="40" spans="2:44" s="24" customFormat="1" ht="75" customHeight="1">
      <c r="B40" s="40">
        <v>634</v>
      </c>
      <c r="C40" s="35" t="s">
        <v>6</v>
      </c>
      <c r="D40" s="109" t="s">
        <v>1147</v>
      </c>
      <c r="E40" s="2" t="s">
        <v>1148</v>
      </c>
      <c r="F40" s="109" t="s">
        <v>1140</v>
      </c>
      <c r="G40" s="109" t="s">
        <v>1141</v>
      </c>
      <c r="H40" s="109" t="s">
        <v>281</v>
      </c>
      <c r="I40" s="40">
        <v>2021</v>
      </c>
      <c r="J40" s="40">
        <v>40</v>
      </c>
      <c r="K40" s="40">
        <v>40</v>
      </c>
      <c r="L40" s="118">
        <f>J40*K40</f>
        <v>1600</v>
      </c>
      <c r="M40" s="113">
        <f>L40/10.76</f>
        <v>148.69888475836433</v>
      </c>
      <c r="N40" s="40">
        <v>750</v>
      </c>
      <c r="O40" s="40">
        <v>0</v>
      </c>
      <c r="P40" s="114">
        <f>M40*AG40</f>
        <v>111524.16356877325</v>
      </c>
      <c r="Q40" s="115">
        <v>1</v>
      </c>
      <c r="R40" s="114">
        <v>1.2</v>
      </c>
      <c r="S40" s="114">
        <f>M40*AG40*Q40*R40</f>
        <v>133828.99628252789</v>
      </c>
      <c r="T40" s="80">
        <v>4</v>
      </c>
      <c r="U40" s="113">
        <f>S40/1000*T40</f>
        <v>535.31598513011159</v>
      </c>
      <c r="V40" s="40">
        <v>0</v>
      </c>
      <c r="W40" s="40">
        <v>0</v>
      </c>
      <c r="X40" s="40">
        <v>0</v>
      </c>
      <c r="Y40" s="113">
        <f>U40+V40+W40+X40</f>
        <v>535.31598513011159</v>
      </c>
      <c r="Z40" s="53"/>
      <c r="AA40" s="38"/>
      <c r="AB40" s="38"/>
      <c r="AC40" s="38"/>
      <c r="AD40" s="38"/>
      <c r="AE40" s="38"/>
      <c r="AF40" s="14"/>
      <c r="AG40" s="14">
        <f>SUM(N40:O40)</f>
        <v>750</v>
      </c>
      <c r="AH40" s="15">
        <f>V40+0</f>
        <v>0</v>
      </c>
      <c r="AI40" s="15">
        <f t="shared" si="38"/>
        <v>535.31598513011159</v>
      </c>
      <c r="AJ40" s="14">
        <f>V40+0</f>
        <v>0</v>
      </c>
      <c r="AK40" s="14">
        <f>V40+0</f>
        <v>0</v>
      </c>
      <c r="AL40" s="14">
        <f>X40+0</f>
        <v>0</v>
      </c>
      <c r="AM40" s="15">
        <f>AI40+AJ40+AK40+AL40</f>
        <v>535.31598513011159</v>
      </c>
      <c r="AN40" s="22"/>
      <c r="AO40" s="22"/>
      <c r="AP40" s="22"/>
      <c r="AQ40" s="22"/>
      <c r="AR40" s="22"/>
    </row>
    <row r="41" spans="2:44" s="24" customFormat="1" ht="75" customHeight="1">
      <c r="B41" s="376" t="s">
        <v>915</v>
      </c>
      <c r="C41" s="377"/>
      <c r="D41" s="377"/>
      <c r="E41" s="377"/>
      <c r="F41" s="377"/>
      <c r="G41" s="377"/>
      <c r="H41" s="377"/>
      <c r="I41" s="377"/>
      <c r="J41" s="377"/>
      <c r="K41" s="377"/>
      <c r="L41" s="377"/>
      <c r="M41" s="377"/>
      <c r="N41" s="377"/>
      <c r="O41" s="377"/>
      <c r="P41" s="377"/>
      <c r="Q41" s="377"/>
      <c r="R41" s="377"/>
      <c r="S41" s="377"/>
      <c r="T41" s="378"/>
      <c r="U41" s="113">
        <f>SUM(U36:U40)</f>
        <v>3340.535687732342</v>
      </c>
      <c r="V41" s="40"/>
      <c r="W41" s="40"/>
      <c r="X41" s="40"/>
      <c r="Y41" s="113">
        <f>SUM(Y36:Y40)</f>
        <v>3340.535687732342</v>
      </c>
      <c r="Z41" s="53"/>
      <c r="AA41" s="38"/>
      <c r="AB41" s="38"/>
      <c r="AC41" s="38"/>
      <c r="AD41" s="38"/>
      <c r="AE41" s="38"/>
      <c r="AF41" s="14"/>
      <c r="AG41" s="14"/>
      <c r="AH41" s="15"/>
      <c r="AI41" s="15">
        <f t="shared" si="38"/>
        <v>3340.535687732342</v>
      </c>
      <c r="AJ41" s="14"/>
      <c r="AK41" s="14"/>
      <c r="AL41" s="14"/>
      <c r="AM41" s="15"/>
      <c r="AN41" s="22"/>
      <c r="AO41" s="22"/>
      <c r="AP41" s="22"/>
      <c r="AQ41" s="22"/>
      <c r="AR41" s="22"/>
    </row>
    <row r="42" spans="2:44" s="24" customFormat="1" ht="75" customHeight="1">
      <c r="B42" s="40">
        <v>636</v>
      </c>
      <c r="C42" s="35" t="s">
        <v>6</v>
      </c>
      <c r="D42" s="109" t="s">
        <v>1169</v>
      </c>
      <c r="E42" s="2" t="s">
        <v>1170</v>
      </c>
      <c r="F42" s="109" t="s">
        <v>811</v>
      </c>
      <c r="G42" s="109" t="s">
        <v>1214</v>
      </c>
      <c r="H42" s="109" t="s">
        <v>1171</v>
      </c>
      <c r="I42" s="40">
        <v>2021</v>
      </c>
      <c r="J42" s="40">
        <v>40</v>
      </c>
      <c r="K42" s="40">
        <v>10</v>
      </c>
      <c r="L42" s="93">
        <f t="shared" ref="L42:L51" si="39">J42*K42</f>
        <v>400</v>
      </c>
      <c r="M42" s="113">
        <f t="shared" ref="M42:M51" si="40">L42/10.76</f>
        <v>37.174721189591082</v>
      </c>
      <c r="N42" s="40">
        <v>750</v>
      </c>
      <c r="O42" s="40">
        <v>11088</v>
      </c>
      <c r="P42" s="114">
        <f t="shared" ref="P42:P51" si="41">M42*AG42</f>
        <v>440074.34944237926</v>
      </c>
      <c r="Q42" s="115">
        <v>1</v>
      </c>
      <c r="R42" s="114">
        <v>1.2</v>
      </c>
      <c r="S42" s="114">
        <f t="shared" ref="S42:S51" si="42">M42*AG42*Q42*R42</f>
        <v>528089.21933085506</v>
      </c>
      <c r="T42" s="80">
        <v>1.5</v>
      </c>
      <c r="U42" s="113">
        <f t="shared" ref="U42:U51" si="43">S42/1000*T42</f>
        <v>792.13382899628255</v>
      </c>
      <c r="V42" s="40">
        <v>0</v>
      </c>
      <c r="W42" s="40">
        <v>0</v>
      </c>
      <c r="X42" s="40">
        <v>0</v>
      </c>
      <c r="Y42" s="113">
        <f t="shared" ref="Y42:Y51" si="44">U42+V42+W42+X42</f>
        <v>792.13382899628255</v>
      </c>
      <c r="Z42" s="53"/>
      <c r="AA42" s="38"/>
      <c r="AB42" s="38"/>
      <c r="AC42" s="38"/>
      <c r="AD42" s="38"/>
      <c r="AE42" s="38"/>
      <c r="AF42" s="14"/>
      <c r="AG42" s="14">
        <f t="shared" ref="AG42:AG54" si="45">SUM(N42:O42)</f>
        <v>11838</v>
      </c>
      <c r="AH42" s="15">
        <f t="shared" ref="AH42:AH54" si="46">V42+0</f>
        <v>0</v>
      </c>
      <c r="AI42" s="15">
        <f t="shared" si="38"/>
        <v>792.13382899628255</v>
      </c>
      <c r="AJ42" s="14">
        <f t="shared" ref="AJ42:AJ54" si="47">V42+0</f>
        <v>0</v>
      </c>
      <c r="AK42" s="14">
        <f t="shared" ref="AK42:AK54" si="48">V42+0</f>
        <v>0</v>
      </c>
      <c r="AL42" s="14">
        <f t="shared" ref="AL42:AL54" si="49">X42+0</f>
        <v>0</v>
      </c>
      <c r="AM42" s="15">
        <f t="shared" ref="AM42:AM54" si="50">AI42+AJ42+AK42+AL42</f>
        <v>792.13382899628255</v>
      </c>
      <c r="AN42" s="22"/>
      <c r="AO42" s="22"/>
      <c r="AP42" s="22"/>
      <c r="AQ42" s="22"/>
      <c r="AR42" s="22"/>
    </row>
    <row r="43" spans="2:44" s="24" customFormat="1" ht="75" customHeight="1">
      <c r="B43" s="40">
        <v>637</v>
      </c>
      <c r="C43" s="35" t="s">
        <v>6</v>
      </c>
      <c r="D43" s="109" t="s">
        <v>1169</v>
      </c>
      <c r="E43" s="2" t="s">
        <v>1175</v>
      </c>
      <c r="F43" s="109" t="s">
        <v>811</v>
      </c>
      <c r="G43" s="109" t="s">
        <v>1214</v>
      </c>
      <c r="H43" s="109" t="s">
        <v>1172</v>
      </c>
      <c r="I43" s="40">
        <v>2021</v>
      </c>
      <c r="J43" s="40">
        <v>20</v>
      </c>
      <c r="K43" s="40">
        <v>44</v>
      </c>
      <c r="L43" s="93">
        <f t="shared" si="39"/>
        <v>880</v>
      </c>
      <c r="M43" s="113">
        <f t="shared" si="40"/>
        <v>81.784386617100367</v>
      </c>
      <c r="N43" s="40">
        <v>750</v>
      </c>
      <c r="O43" s="40">
        <v>11088</v>
      </c>
      <c r="P43" s="114">
        <f t="shared" si="41"/>
        <v>968163.56877323415</v>
      </c>
      <c r="Q43" s="115">
        <v>1</v>
      </c>
      <c r="R43" s="114">
        <v>1.2</v>
      </c>
      <c r="S43" s="114">
        <f t="shared" si="42"/>
        <v>1161796.282527881</v>
      </c>
      <c r="T43" s="80">
        <v>1.5</v>
      </c>
      <c r="U43" s="113">
        <f t="shared" si="43"/>
        <v>1742.6944237918215</v>
      </c>
      <c r="V43" s="40">
        <v>0</v>
      </c>
      <c r="W43" s="40">
        <v>0</v>
      </c>
      <c r="X43" s="40">
        <v>0</v>
      </c>
      <c r="Y43" s="113">
        <f t="shared" si="44"/>
        <v>1742.6944237918215</v>
      </c>
      <c r="Z43" s="53"/>
      <c r="AA43" s="38"/>
      <c r="AB43" s="38"/>
      <c r="AC43" s="38"/>
      <c r="AD43" s="38"/>
      <c r="AE43" s="38"/>
      <c r="AF43" s="14"/>
      <c r="AG43" s="14">
        <f t="shared" si="45"/>
        <v>11838</v>
      </c>
      <c r="AH43" s="15">
        <f t="shared" si="46"/>
        <v>0</v>
      </c>
      <c r="AI43" s="15">
        <f t="shared" si="38"/>
        <v>1742.6944237918215</v>
      </c>
      <c r="AJ43" s="14">
        <f t="shared" si="47"/>
        <v>0</v>
      </c>
      <c r="AK43" s="14">
        <f t="shared" si="48"/>
        <v>0</v>
      </c>
      <c r="AL43" s="14">
        <f t="shared" si="49"/>
        <v>0</v>
      </c>
      <c r="AM43" s="15">
        <f t="shared" si="50"/>
        <v>1742.6944237918215</v>
      </c>
      <c r="AN43" s="22"/>
      <c r="AO43" s="22"/>
      <c r="AP43" s="22"/>
      <c r="AQ43" s="22"/>
      <c r="AR43" s="22"/>
    </row>
    <row r="44" spans="2:44" s="24" customFormat="1" ht="75" customHeight="1">
      <c r="B44" s="40">
        <v>638</v>
      </c>
      <c r="C44" s="35" t="s">
        <v>6</v>
      </c>
      <c r="D44" s="109" t="s">
        <v>1169</v>
      </c>
      <c r="E44" s="2" t="s">
        <v>1176</v>
      </c>
      <c r="F44" s="109" t="s">
        <v>811</v>
      </c>
      <c r="G44" s="109" t="s">
        <v>1214</v>
      </c>
      <c r="H44" s="109" t="s">
        <v>1172</v>
      </c>
      <c r="I44" s="40">
        <v>2021</v>
      </c>
      <c r="J44" s="40">
        <v>16</v>
      </c>
      <c r="K44" s="40">
        <v>44</v>
      </c>
      <c r="L44" s="93">
        <f t="shared" si="39"/>
        <v>704</v>
      </c>
      <c r="M44" s="113">
        <f t="shared" si="40"/>
        <v>65.427509293680302</v>
      </c>
      <c r="N44" s="40">
        <v>750</v>
      </c>
      <c r="O44" s="40">
        <v>11088</v>
      </c>
      <c r="P44" s="114">
        <f t="shared" si="41"/>
        <v>774530.85501858743</v>
      </c>
      <c r="Q44" s="115">
        <v>1</v>
      </c>
      <c r="R44" s="114">
        <v>1.2</v>
      </c>
      <c r="S44" s="114">
        <f t="shared" si="42"/>
        <v>929437.0260223049</v>
      </c>
      <c r="T44" s="80">
        <v>1.5</v>
      </c>
      <c r="U44" s="113">
        <f t="shared" si="43"/>
        <v>1394.1555390334572</v>
      </c>
      <c r="V44" s="40">
        <v>0</v>
      </c>
      <c r="W44" s="40">
        <v>0</v>
      </c>
      <c r="X44" s="40">
        <v>0</v>
      </c>
      <c r="Y44" s="113">
        <f t="shared" si="44"/>
        <v>1394.1555390334572</v>
      </c>
      <c r="Z44" s="53"/>
      <c r="AA44" s="38"/>
      <c r="AB44" s="38"/>
      <c r="AC44" s="38"/>
      <c r="AD44" s="38"/>
      <c r="AE44" s="38"/>
      <c r="AF44" s="14"/>
      <c r="AG44" s="14">
        <f t="shared" si="45"/>
        <v>11838</v>
      </c>
      <c r="AH44" s="15">
        <f t="shared" si="46"/>
        <v>0</v>
      </c>
      <c r="AI44" s="15">
        <f t="shared" si="38"/>
        <v>1394.1555390334572</v>
      </c>
      <c r="AJ44" s="14">
        <f t="shared" si="47"/>
        <v>0</v>
      </c>
      <c r="AK44" s="14">
        <f t="shared" si="48"/>
        <v>0</v>
      </c>
      <c r="AL44" s="14">
        <f t="shared" si="49"/>
        <v>0</v>
      </c>
      <c r="AM44" s="15">
        <f t="shared" si="50"/>
        <v>1394.1555390334572</v>
      </c>
      <c r="AN44" s="22"/>
      <c r="AO44" s="22"/>
      <c r="AP44" s="22"/>
      <c r="AQ44" s="22"/>
      <c r="AR44" s="22"/>
    </row>
    <row r="45" spans="2:44" s="24" customFormat="1" ht="75" customHeight="1">
      <c r="B45" s="40">
        <v>639</v>
      </c>
      <c r="C45" s="35" t="s">
        <v>6</v>
      </c>
      <c r="D45" s="109" t="s">
        <v>1169</v>
      </c>
      <c r="E45" s="2" t="s">
        <v>1177</v>
      </c>
      <c r="F45" s="109" t="s">
        <v>811</v>
      </c>
      <c r="G45" s="109" t="s">
        <v>1214</v>
      </c>
      <c r="H45" s="109" t="s">
        <v>1118</v>
      </c>
      <c r="I45" s="40">
        <v>2021</v>
      </c>
      <c r="J45" s="40">
        <v>10</v>
      </c>
      <c r="K45" s="40">
        <v>15</v>
      </c>
      <c r="L45" s="93">
        <f t="shared" si="39"/>
        <v>150</v>
      </c>
      <c r="M45" s="113">
        <f t="shared" si="40"/>
        <v>13.940520446096654</v>
      </c>
      <c r="N45" s="40">
        <v>750</v>
      </c>
      <c r="O45" s="40">
        <v>11088</v>
      </c>
      <c r="P45" s="114">
        <f t="shared" si="41"/>
        <v>165027.88104089219</v>
      </c>
      <c r="Q45" s="115">
        <v>1</v>
      </c>
      <c r="R45" s="114">
        <v>1.2</v>
      </c>
      <c r="S45" s="114">
        <f t="shared" si="42"/>
        <v>198033.45724907061</v>
      </c>
      <c r="T45" s="80">
        <v>1.5</v>
      </c>
      <c r="U45" s="113">
        <f t="shared" si="43"/>
        <v>297.05018587360593</v>
      </c>
      <c r="V45" s="40">
        <v>0</v>
      </c>
      <c r="W45" s="40">
        <v>0</v>
      </c>
      <c r="X45" s="40">
        <v>0</v>
      </c>
      <c r="Y45" s="113">
        <f t="shared" si="44"/>
        <v>297.05018587360593</v>
      </c>
      <c r="Z45" s="53"/>
      <c r="AA45" s="38"/>
      <c r="AB45" s="38"/>
      <c r="AC45" s="38"/>
      <c r="AD45" s="38"/>
      <c r="AE45" s="38"/>
      <c r="AF45" s="14"/>
      <c r="AG45" s="14">
        <f t="shared" si="45"/>
        <v>11838</v>
      </c>
      <c r="AH45" s="15">
        <f t="shared" si="46"/>
        <v>0</v>
      </c>
      <c r="AI45" s="15">
        <f t="shared" si="38"/>
        <v>297.05018587360593</v>
      </c>
      <c r="AJ45" s="14">
        <f t="shared" si="47"/>
        <v>0</v>
      </c>
      <c r="AK45" s="14">
        <f t="shared" si="48"/>
        <v>0</v>
      </c>
      <c r="AL45" s="14">
        <f t="shared" si="49"/>
        <v>0</v>
      </c>
      <c r="AM45" s="15">
        <f t="shared" si="50"/>
        <v>297.05018587360593</v>
      </c>
      <c r="AN45" s="22"/>
      <c r="AO45" s="22"/>
      <c r="AP45" s="22"/>
      <c r="AQ45" s="22"/>
      <c r="AR45" s="22"/>
    </row>
    <row r="46" spans="2:44" s="24" customFormat="1" ht="75" customHeight="1">
      <c r="B46" s="40">
        <v>640</v>
      </c>
      <c r="C46" s="35" t="s">
        <v>6</v>
      </c>
      <c r="D46" s="109" t="s">
        <v>1169</v>
      </c>
      <c r="E46" s="2" t="s">
        <v>1178</v>
      </c>
      <c r="F46" s="109" t="s">
        <v>811</v>
      </c>
      <c r="G46" s="109" t="s">
        <v>1214</v>
      </c>
      <c r="H46" s="109" t="s">
        <v>1142</v>
      </c>
      <c r="I46" s="40">
        <v>2021</v>
      </c>
      <c r="J46" s="40">
        <v>40</v>
      </c>
      <c r="K46" s="40">
        <v>10</v>
      </c>
      <c r="L46" s="93">
        <f t="shared" si="39"/>
        <v>400</v>
      </c>
      <c r="M46" s="113">
        <f t="shared" si="40"/>
        <v>37.174721189591082</v>
      </c>
      <c r="N46" s="40">
        <v>750</v>
      </c>
      <c r="O46" s="40">
        <v>11088</v>
      </c>
      <c r="P46" s="114">
        <f t="shared" si="41"/>
        <v>440074.34944237926</v>
      </c>
      <c r="Q46" s="115">
        <v>1</v>
      </c>
      <c r="R46" s="114">
        <v>1.2</v>
      </c>
      <c r="S46" s="114">
        <f t="shared" si="42"/>
        <v>528089.21933085506</v>
      </c>
      <c r="T46" s="80">
        <v>1.5</v>
      </c>
      <c r="U46" s="113">
        <f t="shared" si="43"/>
        <v>792.13382899628255</v>
      </c>
      <c r="V46" s="40">
        <v>0</v>
      </c>
      <c r="W46" s="40">
        <v>0</v>
      </c>
      <c r="X46" s="40">
        <v>0</v>
      </c>
      <c r="Y46" s="113">
        <f t="shared" si="44"/>
        <v>792.13382899628255</v>
      </c>
      <c r="Z46" s="53"/>
      <c r="AA46" s="38"/>
      <c r="AB46" s="38"/>
      <c r="AC46" s="38"/>
      <c r="AD46" s="38"/>
      <c r="AE46" s="38"/>
      <c r="AF46" s="14"/>
      <c r="AG46" s="14">
        <f t="shared" si="45"/>
        <v>11838</v>
      </c>
      <c r="AH46" s="15">
        <f t="shared" si="46"/>
        <v>0</v>
      </c>
      <c r="AI46" s="15">
        <f t="shared" si="38"/>
        <v>792.13382899628255</v>
      </c>
      <c r="AJ46" s="14">
        <f t="shared" si="47"/>
        <v>0</v>
      </c>
      <c r="AK46" s="14">
        <f t="shared" si="48"/>
        <v>0</v>
      </c>
      <c r="AL46" s="14">
        <f t="shared" si="49"/>
        <v>0</v>
      </c>
      <c r="AM46" s="15">
        <f t="shared" si="50"/>
        <v>792.13382899628255</v>
      </c>
      <c r="AN46" s="22"/>
      <c r="AO46" s="22"/>
      <c r="AP46" s="22"/>
      <c r="AQ46" s="22"/>
      <c r="AR46" s="22"/>
    </row>
    <row r="47" spans="2:44" s="24" customFormat="1" ht="75" customHeight="1">
      <c r="B47" s="40">
        <v>641</v>
      </c>
      <c r="C47" s="35" t="s">
        <v>6</v>
      </c>
      <c r="D47" s="109" t="s">
        <v>1169</v>
      </c>
      <c r="E47" s="2" t="s">
        <v>1179</v>
      </c>
      <c r="F47" s="109" t="s">
        <v>811</v>
      </c>
      <c r="G47" s="109" t="s">
        <v>1214</v>
      </c>
      <c r="H47" s="109" t="s">
        <v>1118</v>
      </c>
      <c r="I47" s="40">
        <v>2021</v>
      </c>
      <c r="J47" s="40">
        <v>10</v>
      </c>
      <c r="K47" s="40">
        <v>20</v>
      </c>
      <c r="L47" s="93">
        <f t="shared" si="39"/>
        <v>200</v>
      </c>
      <c r="M47" s="113">
        <f t="shared" si="40"/>
        <v>18.587360594795541</v>
      </c>
      <c r="N47" s="40">
        <v>750</v>
      </c>
      <c r="O47" s="40">
        <v>11088</v>
      </c>
      <c r="P47" s="114">
        <f t="shared" si="41"/>
        <v>220037.17472118963</v>
      </c>
      <c r="Q47" s="115">
        <v>1</v>
      </c>
      <c r="R47" s="114">
        <v>1.2</v>
      </c>
      <c r="S47" s="114">
        <f t="shared" si="42"/>
        <v>264044.60966542753</v>
      </c>
      <c r="T47" s="80">
        <v>1.5</v>
      </c>
      <c r="U47" s="113">
        <f t="shared" si="43"/>
        <v>396.06691449814127</v>
      </c>
      <c r="V47" s="40">
        <v>0</v>
      </c>
      <c r="W47" s="40">
        <v>0</v>
      </c>
      <c r="X47" s="40">
        <v>0</v>
      </c>
      <c r="Y47" s="113">
        <f t="shared" si="44"/>
        <v>396.06691449814127</v>
      </c>
      <c r="Z47" s="53"/>
      <c r="AA47" s="38"/>
      <c r="AB47" s="38"/>
      <c r="AC47" s="38"/>
      <c r="AD47" s="38"/>
      <c r="AE47" s="38"/>
      <c r="AF47" s="14"/>
      <c r="AG47" s="14">
        <f t="shared" si="45"/>
        <v>11838</v>
      </c>
      <c r="AH47" s="15">
        <f t="shared" si="46"/>
        <v>0</v>
      </c>
      <c r="AI47" s="15">
        <f t="shared" si="38"/>
        <v>396.06691449814127</v>
      </c>
      <c r="AJ47" s="14">
        <f t="shared" si="47"/>
        <v>0</v>
      </c>
      <c r="AK47" s="14">
        <f t="shared" si="48"/>
        <v>0</v>
      </c>
      <c r="AL47" s="14">
        <f t="shared" si="49"/>
        <v>0</v>
      </c>
      <c r="AM47" s="15">
        <f t="shared" si="50"/>
        <v>396.06691449814127</v>
      </c>
      <c r="AN47" s="22"/>
      <c r="AO47" s="22"/>
      <c r="AP47" s="22"/>
      <c r="AQ47" s="22"/>
      <c r="AR47" s="22"/>
    </row>
    <row r="48" spans="2:44" s="24" customFormat="1" ht="75" customHeight="1">
      <c r="B48" s="40">
        <v>642</v>
      </c>
      <c r="C48" s="35" t="s">
        <v>6</v>
      </c>
      <c r="D48" s="109" t="s">
        <v>1169</v>
      </c>
      <c r="E48" s="2" t="s">
        <v>1180</v>
      </c>
      <c r="F48" s="109" t="s">
        <v>811</v>
      </c>
      <c r="G48" s="109" t="s">
        <v>1214</v>
      </c>
      <c r="H48" s="109" t="s">
        <v>1106</v>
      </c>
      <c r="I48" s="40">
        <v>2021</v>
      </c>
      <c r="J48" s="40">
        <v>18</v>
      </c>
      <c r="K48" s="40">
        <v>10</v>
      </c>
      <c r="L48" s="93">
        <f t="shared" si="39"/>
        <v>180</v>
      </c>
      <c r="M48" s="113">
        <f t="shared" si="40"/>
        <v>16.728624535315987</v>
      </c>
      <c r="N48" s="40">
        <v>750</v>
      </c>
      <c r="O48" s="40">
        <v>11088</v>
      </c>
      <c r="P48" s="114">
        <f t="shared" si="41"/>
        <v>198033.45724907066</v>
      </c>
      <c r="Q48" s="115">
        <v>1</v>
      </c>
      <c r="R48" s="114">
        <v>1.2</v>
      </c>
      <c r="S48" s="114">
        <f t="shared" si="42"/>
        <v>237640.14869888479</v>
      </c>
      <c r="T48" s="80">
        <v>1.5</v>
      </c>
      <c r="U48" s="113">
        <f t="shared" si="43"/>
        <v>356.46022304832718</v>
      </c>
      <c r="V48" s="40">
        <v>0</v>
      </c>
      <c r="W48" s="40">
        <v>0</v>
      </c>
      <c r="X48" s="40">
        <v>0</v>
      </c>
      <c r="Y48" s="113">
        <f t="shared" si="44"/>
        <v>356.46022304832718</v>
      </c>
      <c r="Z48" s="53"/>
      <c r="AA48" s="38"/>
      <c r="AB48" s="38"/>
      <c r="AC48" s="38"/>
      <c r="AD48" s="38"/>
      <c r="AE48" s="38"/>
      <c r="AF48" s="14"/>
      <c r="AG48" s="14">
        <f t="shared" si="45"/>
        <v>11838</v>
      </c>
      <c r="AH48" s="15">
        <f t="shared" si="46"/>
        <v>0</v>
      </c>
      <c r="AI48" s="15">
        <f t="shared" si="38"/>
        <v>356.46022304832718</v>
      </c>
      <c r="AJ48" s="14">
        <f t="shared" si="47"/>
        <v>0</v>
      </c>
      <c r="AK48" s="14">
        <f t="shared" si="48"/>
        <v>0</v>
      </c>
      <c r="AL48" s="14">
        <f t="shared" si="49"/>
        <v>0</v>
      </c>
      <c r="AM48" s="15">
        <f t="shared" si="50"/>
        <v>356.46022304832718</v>
      </c>
      <c r="AN48" s="22"/>
      <c r="AO48" s="22"/>
      <c r="AP48" s="22"/>
      <c r="AQ48" s="22"/>
      <c r="AR48" s="22"/>
    </row>
    <row r="49" spans="2:44" s="24" customFormat="1" ht="75" customHeight="1">
      <c r="B49" s="40">
        <v>643</v>
      </c>
      <c r="C49" s="35" t="s">
        <v>6</v>
      </c>
      <c r="D49" s="109" t="s">
        <v>1169</v>
      </c>
      <c r="E49" s="2" t="s">
        <v>1181</v>
      </c>
      <c r="F49" s="109" t="s">
        <v>811</v>
      </c>
      <c r="G49" s="109" t="s">
        <v>1214</v>
      </c>
      <c r="H49" s="109" t="s">
        <v>1173</v>
      </c>
      <c r="I49" s="40">
        <v>2021</v>
      </c>
      <c r="J49" s="40">
        <v>34</v>
      </c>
      <c r="K49" s="40">
        <v>25</v>
      </c>
      <c r="L49" s="93">
        <f t="shared" si="39"/>
        <v>850</v>
      </c>
      <c r="M49" s="113">
        <f t="shared" si="40"/>
        <v>78.996282527881036</v>
      </c>
      <c r="N49" s="40">
        <v>750</v>
      </c>
      <c r="O49" s="40">
        <v>11088</v>
      </c>
      <c r="P49" s="114">
        <f t="shared" si="41"/>
        <v>935157.99256505573</v>
      </c>
      <c r="Q49" s="115">
        <v>1</v>
      </c>
      <c r="R49" s="114">
        <v>1.2</v>
      </c>
      <c r="S49" s="114">
        <f t="shared" si="42"/>
        <v>1122189.5910780667</v>
      </c>
      <c r="T49" s="80">
        <v>1.5</v>
      </c>
      <c r="U49" s="113">
        <f t="shared" si="43"/>
        <v>1683.2843866171002</v>
      </c>
      <c r="V49" s="40">
        <v>0</v>
      </c>
      <c r="W49" s="40">
        <v>0</v>
      </c>
      <c r="X49" s="40">
        <v>0</v>
      </c>
      <c r="Y49" s="113">
        <f t="shared" si="44"/>
        <v>1683.2843866171002</v>
      </c>
      <c r="Z49" s="53"/>
      <c r="AA49" s="38"/>
      <c r="AB49" s="38"/>
      <c r="AC49" s="38"/>
      <c r="AD49" s="38"/>
      <c r="AE49" s="38"/>
      <c r="AF49" s="14"/>
      <c r="AG49" s="14">
        <f t="shared" si="45"/>
        <v>11838</v>
      </c>
      <c r="AH49" s="15">
        <f t="shared" si="46"/>
        <v>0</v>
      </c>
      <c r="AI49" s="15">
        <f t="shared" si="38"/>
        <v>1683.2843866171002</v>
      </c>
      <c r="AJ49" s="14">
        <f t="shared" si="47"/>
        <v>0</v>
      </c>
      <c r="AK49" s="14">
        <f t="shared" si="48"/>
        <v>0</v>
      </c>
      <c r="AL49" s="14">
        <f t="shared" si="49"/>
        <v>0</v>
      </c>
      <c r="AM49" s="15">
        <f t="shared" si="50"/>
        <v>1683.2843866171002</v>
      </c>
      <c r="AN49" s="22"/>
      <c r="AO49" s="22"/>
      <c r="AP49" s="22"/>
      <c r="AQ49" s="22"/>
      <c r="AR49" s="22"/>
    </row>
    <row r="50" spans="2:44" s="24" customFormat="1" ht="75" customHeight="1">
      <c r="B50" s="40">
        <v>644</v>
      </c>
      <c r="C50" s="35" t="s">
        <v>6</v>
      </c>
      <c r="D50" s="109" t="s">
        <v>1169</v>
      </c>
      <c r="E50" s="2" t="s">
        <v>1182</v>
      </c>
      <c r="F50" s="109" t="s">
        <v>811</v>
      </c>
      <c r="G50" s="109" t="s">
        <v>1214</v>
      </c>
      <c r="H50" s="109" t="s">
        <v>1174</v>
      </c>
      <c r="I50" s="40">
        <v>2021</v>
      </c>
      <c r="J50" s="40">
        <v>18</v>
      </c>
      <c r="K50" s="40">
        <v>6</v>
      </c>
      <c r="L50" s="93">
        <f t="shared" si="39"/>
        <v>108</v>
      </c>
      <c r="M50" s="113">
        <f t="shared" si="40"/>
        <v>10.037174721189592</v>
      </c>
      <c r="N50" s="40">
        <v>750</v>
      </c>
      <c r="O50" s="40">
        <v>15708</v>
      </c>
      <c r="P50" s="114">
        <f t="shared" si="41"/>
        <v>165191.82156133829</v>
      </c>
      <c r="Q50" s="115">
        <v>1</v>
      </c>
      <c r="R50" s="114">
        <v>1.2</v>
      </c>
      <c r="S50" s="114">
        <f t="shared" si="42"/>
        <v>198230.18587360595</v>
      </c>
      <c r="T50" s="80">
        <v>1.5</v>
      </c>
      <c r="U50" s="113">
        <f t="shared" si="43"/>
        <v>297.34527881040896</v>
      </c>
      <c r="V50" s="40">
        <v>0</v>
      </c>
      <c r="W50" s="40">
        <v>0</v>
      </c>
      <c r="X50" s="40">
        <v>0</v>
      </c>
      <c r="Y50" s="113">
        <f t="shared" si="44"/>
        <v>297.34527881040896</v>
      </c>
      <c r="Z50" s="53"/>
      <c r="AA50" s="38"/>
      <c r="AB50" s="38"/>
      <c r="AC50" s="38"/>
      <c r="AD50" s="38"/>
      <c r="AE50" s="38"/>
      <c r="AF50" s="14"/>
      <c r="AG50" s="14">
        <f t="shared" si="45"/>
        <v>16458</v>
      </c>
      <c r="AH50" s="15">
        <f t="shared" si="46"/>
        <v>0</v>
      </c>
      <c r="AI50" s="15">
        <f t="shared" si="38"/>
        <v>297.34527881040896</v>
      </c>
      <c r="AJ50" s="14">
        <f t="shared" si="47"/>
        <v>0</v>
      </c>
      <c r="AK50" s="14">
        <f t="shared" si="48"/>
        <v>0</v>
      </c>
      <c r="AL50" s="14">
        <f t="shared" si="49"/>
        <v>0</v>
      </c>
      <c r="AM50" s="15">
        <f t="shared" si="50"/>
        <v>297.34527881040896</v>
      </c>
      <c r="AN50" s="22"/>
      <c r="AO50" s="22"/>
      <c r="AP50" s="22"/>
      <c r="AQ50" s="22"/>
      <c r="AR50" s="22"/>
    </row>
    <row r="51" spans="2:44" s="24" customFormat="1" ht="75" customHeight="1">
      <c r="B51" s="40">
        <v>645</v>
      </c>
      <c r="C51" s="35" t="s">
        <v>6</v>
      </c>
      <c r="D51" s="109" t="s">
        <v>1169</v>
      </c>
      <c r="E51" s="2" t="s">
        <v>1183</v>
      </c>
      <c r="F51" s="109" t="s">
        <v>811</v>
      </c>
      <c r="G51" s="109" t="s">
        <v>1214</v>
      </c>
      <c r="H51" s="109" t="s">
        <v>1106</v>
      </c>
      <c r="I51" s="40">
        <v>2021</v>
      </c>
      <c r="J51" s="40">
        <v>14</v>
      </c>
      <c r="K51" s="40">
        <v>19</v>
      </c>
      <c r="L51" s="93">
        <f t="shared" si="39"/>
        <v>266</v>
      </c>
      <c r="M51" s="113">
        <f t="shared" si="40"/>
        <v>24.721189591078069</v>
      </c>
      <c r="N51" s="40">
        <v>750</v>
      </c>
      <c r="O51" s="40">
        <v>11088</v>
      </c>
      <c r="P51" s="114">
        <f t="shared" si="41"/>
        <v>292649.4423791822</v>
      </c>
      <c r="Q51" s="115">
        <v>1</v>
      </c>
      <c r="R51" s="114">
        <v>1.2</v>
      </c>
      <c r="S51" s="114">
        <f t="shared" si="42"/>
        <v>351179.33085501863</v>
      </c>
      <c r="T51" s="80">
        <v>1.5</v>
      </c>
      <c r="U51" s="113">
        <f t="shared" si="43"/>
        <v>526.76899628252795</v>
      </c>
      <c r="V51" s="40">
        <v>0</v>
      </c>
      <c r="W51" s="40">
        <v>0</v>
      </c>
      <c r="X51" s="40">
        <v>0</v>
      </c>
      <c r="Y51" s="113">
        <f t="shared" si="44"/>
        <v>526.76899628252795</v>
      </c>
      <c r="Z51" s="53"/>
      <c r="AA51" s="38"/>
      <c r="AB51" s="38"/>
      <c r="AC51" s="38"/>
      <c r="AD51" s="38"/>
      <c r="AE51" s="38"/>
      <c r="AF51" s="14"/>
      <c r="AG51" s="14">
        <f t="shared" si="45"/>
        <v>11838</v>
      </c>
      <c r="AH51" s="15">
        <f t="shared" si="46"/>
        <v>0</v>
      </c>
      <c r="AI51" s="15">
        <f t="shared" si="38"/>
        <v>526.76899628252795</v>
      </c>
      <c r="AJ51" s="14">
        <f t="shared" si="47"/>
        <v>0</v>
      </c>
      <c r="AK51" s="14">
        <f t="shared" si="48"/>
        <v>0</v>
      </c>
      <c r="AL51" s="14">
        <f t="shared" si="49"/>
        <v>0</v>
      </c>
      <c r="AM51" s="15">
        <f t="shared" si="50"/>
        <v>526.76899628252795</v>
      </c>
      <c r="AN51" s="22"/>
      <c r="AO51" s="22"/>
      <c r="AP51" s="22"/>
      <c r="AQ51" s="22"/>
      <c r="AR51" s="22"/>
    </row>
    <row r="52" spans="2:44" s="24" customFormat="1" ht="75" customHeight="1">
      <c r="B52" s="40">
        <v>646</v>
      </c>
      <c r="C52" s="35" t="s">
        <v>6</v>
      </c>
      <c r="D52" s="109" t="s">
        <v>1169</v>
      </c>
      <c r="E52" s="2" t="s">
        <v>1184</v>
      </c>
      <c r="F52" s="109" t="s">
        <v>811</v>
      </c>
      <c r="G52" s="109" t="s">
        <v>1214</v>
      </c>
      <c r="H52" s="109" t="s">
        <v>281</v>
      </c>
      <c r="I52" s="40">
        <v>2021</v>
      </c>
      <c r="J52" s="40">
        <v>40</v>
      </c>
      <c r="K52" s="40">
        <v>40</v>
      </c>
      <c r="L52" s="118">
        <f t="shared" ref="L52" si="51">J52*K52</f>
        <v>1600</v>
      </c>
      <c r="M52" s="113">
        <f t="shared" ref="M52" si="52">L52/10.76</f>
        <v>148.69888475836433</v>
      </c>
      <c r="N52" s="40">
        <v>750</v>
      </c>
      <c r="O52" s="40">
        <v>0</v>
      </c>
      <c r="P52" s="114">
        <f t="shared" ref="P52" si="53">M52*AG52</f>
        <v>111524.16356877325</v>
      </c>
      <c r="Q52" s="115">
        <v>1</v>
      </c>
      <c r="R52" s="114">
        <v>1.2</v>
      </c>
      <c r="S52" s="114">
        <f t="shared" ref="S52" si="54">M52*AG52*Q52*R52</f>
        <v>133828.99628252789</v>
      </c>
      <c r="T52" s="80">
        <v>4</v>
      </c>
      <c r="U52" s="113">
        <f t="shared" ref="U52" si="55">S52/1000*T52</f>
        <v>535.31598513011159</v>
      </c>
      <c r="V52" s="40">
        <v>0</v>
      </c>
      <c r="W52" s="40">
        <v>0</v>
      </c>
      <c r="X52" s="40">
        <v>0</v>
      </c>
      <c r="Y52" s="113">
        <f t="shared" ref="Y52" si="56">U52+V52+W52+X52</f>
        <v>535.31598513011159</v>
      </c>
      <c r="Z52" s="53"/>
      <c r="AA52" s="38"/>
      <c r="AB52" s="38"/>
      <c r="AC52" s="38"/>
      <c r="AD52" s="38"/>
      <c r="AE52" s="38"/>
      <c r="AF52" s="14"/>
      <c r="AG52" s="14">
        <f t="shared" ref="AG52:AG53" si="57">SUM(N52:O52)</f>
        <v>750</v>
      </c>
      <c r="AH52" s="15">
        <f t="shared" ref="AH52:AH53" si="58">V52+0</f>
        <v>0</v>
      </c>
      <c r="AI52" s="15">
        <f t="shared" ref="AI52:AI53" si="59">U52+0</f>
        <v>535.31598513011159</v>
      </c>
      <c r="AJ52" s="14">
        <f t="shared" ref="AJ52:AJ53" si="60">V52+0</f>
        <v>0</v>
      </c>
      <c r="AK52" s="14">
        <f t="shared" ref="AK52:AK53" si="61">V52+0</f>
        <v>0</v>
      </c>
      <c r="AL52" s="14">
        <f t="shared" ref="AL52:AL53" si="62">X52+0</f>
        <v>0</v>
      </c>
      <c r="AM52" s="15">
        <f t="shared" ref="AM52:AM53" si="63">AI52+AJ52+AK52+AL52</f>
        <v>535.31598513011159</v>
      </c>
      <c r="AN52" s="22"/>
      <c r="AO52" s="22"/>
      <c r="AP52" s="22"/>
      <c r="AQ52" s="22"/>
      <c r="AR52" s="22"/>
    </row>
    <row r="53" spans="2:44" s="24" customFormat="1" ht="87">
      <c r="B53" s="384"/>
      <c r="C53" s="257" t="s">
        <v>6</v>
      </c>
      <c r="D53" s="382" t="s">
        <v>1169</v>
      </c>
      <c r="E53" s="255" t="s">
        <v>1468</v>
      </c>
      <c r="F53" s="382" t="s">
        <v>811</v>
      </c>
      <c r="G53" s="382" t="s">
        <v>1214</v>
      </c>
      <c r="H53" s="155" t="s">
        <v>1469</v>
      </c>
      <c r="I53" s="156" t="s">
        <v>1458</v>
      </c>
      <c r="J53" s="155">
        <v>50</v>
      </c>
      <c r="K53" s="155">
        <v>30</v>
      </c>
      <c r="L53" s="48">
        <v>4070</v>
      </c>
      <c r="M53" s="157">
        <v>378.25278810408923</v>
      </c>
      <c r="N53" s="155">
        <v>750</v>
      </c>
      <c r="O53" s="158">
        <v>19360</v>
      </c>
      <c r="P53" s="39">
        <v>7606663.5687732343</v>
      </c>
      <c r="Q53" s="155">
        <v>1</v>
      </c>
      <c r="R53" s="157">
        <v>1.2</v>
      </c>
      <c r="S53" s="39">
        <v>9127996.2825278807</v>
      </c>
      <c r="T53" s="159">
        <v>2.7</v>
      </c>
      <c r="U53" s="157">
        <v>24645.589962825277</v>
      </c>
      <c r="V53" s="155">
        <v>0</v>
      </c>
      <c r="W53" s="155">
        <v>0</v>
      </c>
      <c r="X53" s="155">
        <v>0</v>
      </c>
      <c r="Y53" s="39">
        <v>24645.589962825277</v>
      </c>
      <c r="Z53" s="53"/>
      <c r="AA53" s="38"/>
      <c r="AB53" s="38"/>
      <c r="AC53" s="38"/>
      <c r="AD53" s="38"/>
      <c r="AE53" s="38"/>
      <c r="AF53" s="14"/>
      <c r="AG53" s="14">
        <f t="shared" si="57"/>
        <v>20110</v>
      </c>
      <c r="AH53" s="15">
        <f t="shared" si="58"/>
        <v>0</v>
      </c>
      <c r="AI53" s="15">
        <f t="shared" si="59"/>
        <v>24645.589962825277</v>
      </c>
      <c r="AJ53" s="14">
        <f t="shared" si="60"/>
        <v>0</v>
      </c>
      <c r="AK53" s="14">
        <f t="shared" si="61"/>
        <v>0</v>
      </c>
      <c r="AL53" s="14">
        <f t="shared" si="62"/>
        <v>0</v>
      </c>
      <c r="AM53" s="15">
        <f t="shared" si="63"/>
        <v>24645.589962825277</v>
      </c>
      <c r="AN53" s="22"/>
      <c r="AO53" s="22"/>
      <c r="AP53" s="22"/>
      <c r="AQ53" s="22"/>
      <c r="AR53" s="22"/>
    </row>
    <row r="54" spans="2:44" s="24" customFormat="1" ht="75" customHeight="1">
      <c r="B54" s="385"/>
      <c r="C54" s="258"/>
      <c r="D54" s="383"/>
      <c r="E54" s="256"/>
      <c r="F54" s="383"/>
      <c r="G54" s="383"/>
      <c r="H54" s="160" t="s">
        <v>1459</v>
      </c>
      <c r="I54" s="81" t="s">
        <v>1458</v>
      </c>
      <c r="J54" s="37">
        <v>50</v>
      </c>
      <c r="K54" s="37">
        <v>30</v>
      </c>
      <c r="L54" s="48">
        <f>J54*K54</f>
        <v>1500</v>
      </c>
      <c r="M54" s="157">
        <f>L54/10.76</f>
        <v>139.40520446096656</v>
      </c>
      <c r="N54" s="37">
        <v>750</v>
      </c>
      <c r="O54" s="81">
        <v>11088</v>
      </c>
      <c r="P54" s="39">
        <f>M54*AG54</f>
        <v>1650278.8104089221</v>
      </c>
      <c r="Q54" s="161">
        <v>1</v>
      </c>
      <c r="R54" s="157">
        <v>1.2</v>
      </c>
      <c r="S54" s="39">
        <f>M54*AG54*Q54*R54</f>
        <v>1980334.5724907066</v>
      </c>
      <c r="T54" s="159">
        <v>1.5</v>
      </c>
      <c r="U54" s="157">
        <f>S54/1000*T54</f>
        <v>2970.5018587360596</v>
      </c>
      <c r="V54" s="37">
        <v>0</v>
      </c>
      <c r="W54" s="37">
        <v>0</v>
      </c>
      <c r="X54" s="37">
        <v>0</v>
      </c>
      <c r="Y54" s="157">
        <f>U54+V54+W54+X54</f>
        <v>2970.5018587360596</v>
      </c>
      <c r="Z54" s="53"/>
      <c r="AA54" s="38"/>
      <c r="AB54" s="38"/>
      <c r="AC54" s="38"/>
      <c r="AD54" s="38"/>
      <c r="AE54" s="38"/>
      <c r="AF54" s="14"/>
      <c r="AG54" s="14">
        <f t="shared" si="45"/>
        <v>11838</v>
      </c>
      <c r="AH54" s="15">
        <f t="shared" si="46"/>
        <v>0</v>
      </c>
      <c r="AI54" s="15">
        <f t="shared" si="38"/>
        <v>2970.5018587360596</v>
      </c>
      <c r="AJ54" s="14">
        <f t="shared" si="47"/>
        <v>0</v>
      </c>
      <c r="AK54" s="14">
        <f t="shared" si="48"/>
        <v>0</v>
      </c>
      <c r="AL54" s="14">
        <f t="shared" si="49"/>
        <v>0</v>
      </c>
      <c r="AM54" s="15">
        <f t="shared" si="50"/>
        <v>2970.5018587360596</v>
      </c>
      <c r="AN54" s="22"/>
      <c r="AO54" s="22"/>
      <c r="AP54" s="22"/>
      <c r="AQ54" s="22"/>
      <c r="AR54" s="22"/>
    </row>
    <row r="55" spans="2:44" s="24" customFormat="1" ht="75" customHeight="1">
      <c r="B55" s="376" t="s">
        <v>915</v>
      </c>
      <c r="C55" s="377"/>
      <c r="D55" s="377"/>
      <c r="E55" s="377"/>
      <c r="F55" s="377"/>
      <c r="G55" s="377"/>
      <c r="H55" s="377"/>
      <c r="I55" s="377"/>
      <c r="J55" s="377"/>
      <c r="K55" s="377"/>
      <c r="L55" s="377"/>
      <c r="M55" s="377"/>
      <c r="N55" s="377"/>
      <c r="O55" s="377"/>
      <c r="P55" s="377"/>
      <c r="Q55" s="377"/>
      <c r="R55" s="377"/>
      <c r="S55" s="377"/>
      <c r="T55" s="378"/>
      <c r="U55" s="113">
        <f>SUM(U42:U54)</f>
        <v>36429.501412639402</v>
      </c>
      <c r="V55" s="40"/>
      <c r="W55" s="40"/>
      <c r="X55" s="40"/>
      <c r="Y55" s="113">
        <f>SUM(Y42:Y54)</f>
        <v>36429.501412639402</v>
      </c>
      <c r="Z55" s="53"/>
      <c r="AA55" s="38"/>
      <c r="AB55" s="38"/>
      <c r="AC55" s="38"/>
      <c r="AD55" s="38"/>
      <c r="AE55" s="38"/>
      <c r="AF55" s="14"/>
      <c r="AG55" s="14"/>
      <c r="AH55" s="15"/>
      <c r="AI55" s="15">
        <f t="shared" si="38"/>
        <v>36429.501412639402</v>
      </c>
      <c r="AJ55" s="14"/>
      <c r="AK55" s="14"/>
      <c r="AL55" s="14"/>
      <c r="AM55" s="15"/>
      <c r="AN55" s="22"/>
      <c r="AO55" s="22"/>
      <c r="AP55" s="22"/>
      <c r="AQ55" s="22"/>
      <c r="AR55" s="22"/>
    </row>
    <row r="56" spans="2:44" s="24" customFormat="1" ht="75" customHeight="1">
      <c r="B56" s="40">
        <v>647</v>
      </c>
      <c r="C56" s="35" t="s">
        <v>6</v>
      </c>
      <c r="D56" s="109" t="s">
        <v>1186</v>
      </c>
      <c r="E56" s="2" t="s">
        <v>1185</v>
      </c>
      <c r="F56" s="109" t="s">
        <v>1187</v>
      </c>
      <c r="G56" s="109" t="s">
        <v>1188</v>
      </c>
      <c r="H56" s="109" t="s">
        <v>1109</v>
      </c>
      <c r="I56" s="40">
        <v>2021</v>
      </c>
      <c r="J56" s="40">
        <v>35</v>
      </c>
      <c r="K56" s="40">
        <v>52</v>
      </c>
      <c r="L56" s="118">
        <f t="shared" ref="L56:L61" si="64">J56*K56</f>
        <v>1820</v>
      </c>
      <c r="M56" s="113">
        <f t="shared" ref="M56:M61" si="65">L56/10.76</f>
        <v>169.1449814126394</v>
      </c>
      <c r="N56" s="40">
        <v>750</v>
      </c>
      <c r="O56" s="40">
        <v>11088</v>
      </c>
      <c r="P56" s="114">
        <f t="shared" ref="P56:P61" si="66">M56*AG56</f>
        <v>2002338.2899628251</v>
      </c>
      <c r="Q56" s="115">
        <v>1</v>
      </c>
      <c r="R56" s="114">
        <v>1.2</v>
      </c>
      <c r="S56" s="114">
        <f t="shared" ref="S56:S61" si="67">M56*AG56*Q56*R56</f>
        <v>2402805.94795539</v>
      </c>
      <c r="T56" s="80">
        <v>1.5</v>
      </c>
      <c r="U56" s="113">
        <f t="shared" ref="U56:U61" si="68">S56/1000*T56</f>
        <v>3604.2089219330846</v>
      </c>
      <c r="V56" s="40">
        <v>0</v>
      </c>
      <c r="W56" s="40">
        <v>0</v>
      </c>
      <c r="X56" s="40">
        <v>0</v>
      </c>
      <c r="Y56" s="113">
        <f t="shared" ref="Y56:Y61" si="69">U56+V56+W56+X56</f>
        <v>3604.2089219330846</v>
      </c>
      <c r="Z56" s="53"/>
      <c r="AA56" s="38"/>
      <c r="AB56" s="38"/>
      <c r="AC56" s="38"/>
      <c r="AD56" s="38"/>
      <c r="AE56" s="38"/>
      <c r="AF56" s="14"/>
      <c r="AG56" s="14">
        <f t="shared" ref="AG56:AG61" si="70">SUM(N56:O56)</f>
        <v>11838</v>
      </c>
      <c r="AH56" s="15">
        <f t="shared" ref="AH56:AH61" si="71">V56+0</f>
        <v>0</v>
      </c>
      <c r="AI56" s="15">
        <f t="shared" si="38"/>
        <v>3604.2089219330846</v>
      </c>
      <c r="AJ56" s="14">
        <f t="shared" ref="AJ56:AJ61" si="72">V56+0</f>
        <v>0</v>
      </c>
      <c r="AK56" s="14">
        <f t="shared" ref="AK56:AK61" si="73">V56+0</f>
        <v>0</v>
      </c>
      <c r="AL56" s="14">
        <f t="shared" ref="AL56:AL61" si="74">X56+0</f>
        <v>0</v>
      </c>
      <c r="AM56" s="15">
        <f t="shared" ref="AM56:AM61" si="75">AI56+AJ56+AK56+AL56</f>
        <v>3604.2089219330846</v>
      </c>
      <c r="AN56" s="22"/>
      <c r="AO56" s="22"/>
      <c r="AP56" s="22"/>
      <c r="AQ56" s="22"/>
      <c r="AR56" s="22"/>
    </row>
    <row r="57" spans="2:44" s="24" customFormat="1" ht="75" customHeight="1">
      <c r="B57" s="40">
        <v>648</v>
      </c>
      <c r="C57" s="35" t="s">
        <v>6</v>
      </c>
      <c r="D57" s="109" t="s">
        <v>1186</v>
      </c>
      <c r="E57" s="2" t="s">
        <v>1191</v>
      </c>
      <c r="F57" s="109" t="s">
        <v>1187</v>
      </c>
      <c r="G57" s="109" t="s">
        <v>1188</v>
      </c>
      <c r="H57" s="109" t="s">
        <v>1189</v>
      </c>
      <c r="I57" s="40">
        <v>2021</v>
      </c>
      <c r="J57" s="40">
        <v>70</v>
      </c>
      <c r="K57" s="40">
        <v>10</v>
      </c>
      <c r="L57" s="93">
        <f t="shared" si="64"/>
        <v>700</v>
      </c>
      <c r="M57" s="113">
        <f t="shared" si="65"/>
        <v>65.055762081784394</v>
      </c>
      <c r="N57" s="40">
        <v>750</v>
      </c>
      <c r="O57" s="40">
        <v>11088</v>
      </c>
      <c r="P57" s="114">
        <f t="shared" si="66"/>
        <v>770130.11152416363</v>
      </c>
      <c r="Q57" s="115">
        <v>1</v>
      </c>
      <c r="R57" s="114">
        <v>1.2</v>
      </c>
      <c r="S57" s="114">
        <f t="shared" si="67"/>
        <v>924156.13382899633</v>
      </c>
      <c r="T57" s="80">
        <v>1.5</v>
      </c>
      <c r="U57" s="113">
        <f t="shared" si="68"/>
        <v>1386.2342007434945</v>
      </c>
      <c r="V57" s="40">
        <v>0</v>
      </c>
      <c r="W57" s="40">
        <v>0</v>
      </c>
      <c r="X57" s="40">
        <v>0</v>
      </c>
      <c r="Y57" s="113">
        <f t="shared" si="69"/>
        <v>1386.2342007434945</v>
      </c>
      <c r="Z57" s="53"/>
      <c r="AA57" s="38"/>
      <c r="AB57" s="38"/>
      <c r="AC57" s="38"/>
      <c r="AD57" s="38"/>
      <c r="AE57" s="38"/>
      <c r="AF57" s="14"/>
      <c r="AG57" s="14">
        <f t="shared" si="70"/>
        <v>11838</v>
      </c>
      <c r="AH57" s="15">
        <f t="shared" si="71"/>
        <v>0</v>
      </c>
      <c r="AI57" s="15">
        <f t="shared" si="38"/>
        <v>1386.2342007434945</v>
      </c>
      <c r="AJ57" s="14">
        <f t="shared" si="72"/>
        <v>0</v>
      </c>
      <c r="AK57" s="14">
        <f t="shared" si="73"/>
        <v>0</v>
      </c>
      <c r="AL57" s="14">
        <f t="shared" si="74"/>
        <v>0</v>
      </c>
      <c r="AM57" s="15">
        <f t="shared" si="75"/>
        <v>1386.2342007434945</v>
      </c>
      <c r="AN57" s="22"/>
      <c r="AO57" s="22"/>
      <c r="AP57" s="22"/>
      <c r="AQ57" s="22"/>
      <c r="AR57" s="22"/>
    </row>
    <row r="58" spans="2:44" s="24" customFormat="1" ht="75" customHeight="1">
      <c r="B58" s="40">
        <v>649</v>
      </c>
      <c r="C58" s="35" t="s">
        <v>6</v>
      </c>
      <c r="D58" s="109" t="s">
        <v>1186</v>
      </c>
      <c r="E58" s="2" t="s">
        <v>1192</v>
      </c>
      <c r="F58" s="109" t="s">
        <v>1187</v>
      </c>
      <c r="G58" s="109" t="s">
        <v>1188</v>
      </c>
      <c r="H58" s="109" t="s">
        <v>1118</v>
      </c>
      <c r="I58" s="40">
        <v>2021</v>
      </c>
      <c r="J58" s="40">
        <v>12</v>
      </c>
      <c r="K58" s="40">
        <v>15</v>
      </c>
      <c r="L58" s="93">
        <f t="shared" si="64"/>
        <v>180</v>
      </c>
      <c r="M58" s="113">
        <f t="shared" si="65"/>
        <v>16.728624535315987</v>
      </c>
      <c r="N58" s="40">
        <v>750</v>
      </c>
      <c r="O58" s="40">
        <v>11088</v>
      </c>
      <c r="P58" s="114">
        <f t="shared" si="66"/>
        <v>198033.45724907066</v>
      </c>
      <c r="Q58" s="115">
        <v>1</v>
      </c>
      <c r="R58" s="114">
        <v>1.2</v>
      </c>
      <c r="S58" s="114">
        <f t="shared" si="67"/>
        <v>237640.14869888479</v>
      </c>
      <c r="T58" s="80">
        <v>1.5</v>
      </c>
      <c r="U58" s="113">
        <f t="shared" si="68"/>
        <v>356.46022304832718</v>
      </c>
      <c r="V58" s="40">
        <v>0</v>
      </c>
      <c r="W58" s="40">
        <v>0</v>
      </c>
      <c r="X58" s="40">
        <v>0</v>
      </c>
      <c r="Y58" s="113">
        <f t="shared" si="69"/>
        <v>356.46022304832718</v>
      </c>
      <c r="Z58" s="53"/>
      <c r="AA58" s="38"/>
      <c r="AB58" s="38"/>
      <c r="AC58" s="38"/>
      <c r="AD58" s="38"/>
      <c r="AE58" s="38"/>
      <c r="AF58" s="14"/>
      <c r="AG58" s="14">
        <f t="shared" si="70"/>
        <v>11838</v>
      </c>
      <c r="AH58" s="15">
        <f t="shared" si="71"/>
        <v>0</v>
      </c>
      <c r="AI58" s="15">
        <f t="shared" si="38"/>
        <v>356.46022304832718</v>
      </c>
      <c r="AJ58" s="14">
        <f t="shared" si="72"/>
        <v>0</v>
      </c>
      <c r="AK58" s="14">
        <f t="shared" si="73"/>
        <v>0</v>
      </c>
      <c r="AL58" s="14">
        <f t="shared" si="74"/>
        <v>0</v>
      </c>
      <c r="AM58" s="15">
        <f t="shared" si="75"/>
        <v>356.46022304832718</v>
      </c>
      <c r="AN58" s="22"/>
      <c r="AO58" s="22"/>
      <c r="AP58" s="22"/>
      <c r="AQ58" s="22"/>
      <c r="AR58" s="22"/>
    </row>
    <row r="59" spans="2:44" s="24" customFormat="1" ht="75" customHeight="1">
      <c r="B59" s="40">
        <v>650</v>
      </c>
      <c r="C59" s="35" t="s">
        <v>6</v>
      </c>
      <c r="D59" s="109" t="s">
        <v>1186</v>
      </c>
      <c r="E59" s="2" t="s">
        <v>1193</v>
      </c>
      <c r="F59" s="109" t="s">
        <v>1187</v>
      </c>
      <c r="G59" s="109" t="s">
        <v>1188</v>
      </c>
      <c r="H59" s="109" t="s">
        <v>1172</v>
      </c>
      <c r="I59" s="40">
        <v>2021</v>
      </c>
      <c r="J59" s="40">
        <v>30</v>
      </c>
      <c r="K59" s="40">
        <v>25</v>
      </c>
      <c r="L59" s="93">
        <f t="shared" si="64"/>
        <v>750</v>
      </c>
      <c r="M59" s="113">
        <f t="shared" si="65"/>
        <v>69.702602230483279</v>
      </c>
      <c r="N59" s="40">
        <v>750</v>
      </c>
      <c r="O59" s="40">
        <v>11088</v>
      </c>
      <c r="P59" s="114">
        <f t="shared" si="66"/>
        <v>825139.40520446107</v>
      </c>
      <c r="Q59" s="115">
        <v>1</v>
      </c>
      <c r="R59" s="114">
        <v>1.2</v>
      </c>
      <c r="S59" s="114">
        <f t="shared" si="67"/>
        <v>990167.28624535329</v>
      </c>
      <c r="T59" s="80">
        <v>1.5</v>
      </c>
      <c r="U59" s="113">
        <f t="shared" si="68"/>
        <v>1485.2509293680298</v>
      </c>
      <c r="V59" s="40">
        <v>0</v>
      </c>
      <c r="W59" s="40">
        <v>0</v>
      </c>
      <c r="X59" s="40">
        <v>0</v>
      </c>
      <c r="Y59" s="113">
        <f t="shared" si="69"/>
        <v>1485.2509293680298</v>
      </c>
      <c r="Z59" s="53"/>
      <c r="AA59" s="38"/>
      <c r="AB59" s="38"/>
      <c r="AC59" s="38"/>
      <c r="AD59" s="38"/>
      <c r="AE59" s="38"/>
      <c r="AF59" s="14"/>
      <c r="AG59" s="14">
        <f t="shared" si="70"/>
        <v>11838</v>
      </c>
      <c r="AH59" s="15">
        <f t="shared" si="71"/>
        <v>0</v>
      </c>
      <c r="AI59" s="15">
        <f t="shared" si="38"/>
        <v>1485.2509293680298</v>
      </c>
      <c r="AJ59" s="14">
        <f t="shared" si="72"/>
        <v>0</v>
      </c>
      <c r="AK59" s="14">
        <f t="shared" si="73"/>
        <v>0</v>
      </c>
      <c r="AL59" s="14">
        <f t="shared" si="74"/>
        <v>0</v>
      </c>
      <c r="AM59" s="15">
        <f t="shared" si="75"/>
        <v>1485.2509293680298</v>
      </c>
      <c r="AN59" s="22"/>
      <c r="AO59" s="22"/>
      <c r="AP59" s="22"/>
      <c r="AQ59" s="22"/>
      <c r="AR59" s="22"/>
    </row>
    <row r="60" spans="2:44" s="24" customFormat="1" ht="75" customHeight="1">
      <c r="B60" s="40">
        <v>651</v>
      </c>
      <c r="C60" s="35" t="s">
        <v>6</v>
      </c>
      <c r="D60" s="109" t="s">
        <v>1186</v>
      </c>
      <c r="E60" s="2" t="s">
        <v>1194</v>
      </c>
      <c r="F60" s="109" t="s">
        <v>1187</v>
      </c>
      <c r="G60" s="109" t="s">
        <v>1188</v>
      </c>
      <c r="H60" s="109" t="s">
        <v>1190</v>
      </c>
      <c r="I60" s="40">
        <v>2021</v>
      </c>
      <c r="J60" s="40">
        <v>10</v>
      </c>
      <c r="K60" s="40">
        <v>5</v>
      </c>
      <c r="L60" s="93">
        <f t="shared" si="64"/>
        <v>50</v>
      </c>
      <c r="M60" s="113">
        <f t="shared" si="65"/>
        <v>4.6468401486988853</v>
      </c>
      <c r="N60" s="40">
        <v>750</v>
      </c>
      <c r="O60" s="40">
        <v>11088</v>
      </c>
      <c r="P60" s="114">
        <f t="shared" si="66"/>
        <v>55009.293680297407</v>
      </c>
      <c r="Q60" s="115">
        <v>1</v>
      </c>
      <c r="R60" s="114">
        <v>1.2</v>
      </c>
      <c r="S60" s="114">
        <f t="shared" si="67"/>
        <v>66011.152416356883</v>
      </c>
      <c r="T60" s="80">
        <v>1.5</v>
      </c>
      <c r="U60" s="113">
        <f t="shared" si="68"/>
        <v>99.016728624535318</v>
      </c>
      <c r="V60" s="40">
        <v>0</v>
      </c>
      <c r="W60" s="40">
        <v>0</v>
      </c>
      <c r="X60" s="40">
        <v>0</v>
      </c>
      <c r="Y60" s="113">
        <f t="shared" si="69"/>
        <v>99.016728624535318</v>
      </c>
      <c r="Z60" s="53"/>
      <c r="AA60" s="38"/>
      <c r="AB60" s="38"/>
      <c r="AC60" s="38"/>
      <c r="AD60" s="38"/>
      <c r="AE60" s="38"/>
      <c r="AF60" s="14"/>
      <c r="AG60" s="14">
        <f t="shared" si="70"/>
        <v>11838</v>
      </c>
      <c r="AH60" s="15">
        <f t="shared" si="71"/>
        <v>0</v>
      </c>
      <c r="AI60" s="15">
        <f t="shared" si="38"/>
        <v>99.016728624535318</v>
      </c>
      <c r="AJ60" s="14">
        <f t="shared" si="72"/>
        <v>0</v>
      </c>
      <c r="AK60" s="14">
        <f t="shared" si="73"/>
        <v>0</v>
      </c>
      <c r="AL60" s="14">
        <f t="shared" si="74"/>
        <v>0</v>
      </c>
      <c r="AM60" s="15">
        <f t="shared" si="75"/>
        <v>99.016728624535318</v>
      </c>
      <c r="AN60" s="22"/>
      <c r="AO60" s="22"/>
      <c r="AP60" s="22"/>
      <c r="AQ60" s="22"/>
      <c r="AR60" s="22"/>
    </row>
    <row r="61" spans="2:44" s="24" customFormat="1" ht="75" customHeight="1">
      <c r="B61" s="40">
        <v>652</v>
      </c>
      <c r="C61" s="35" t="s">
        <v>6</v>
      </c>
      <c r="D61" s="109" t="s">
        <v>1186</v>
      </c>
      <c r="E61" s="2" t="s">
        <v>1195</v>
      </c>
      <c r="F61" s="109" t="s">
        <v>1187</v>
      </c>
      <c r="G61" s="109" t="s">
        <v>1188</v>
      </c>
      <c r="H61" s="109" t="s">
        <v>281</v>
      </c>
      <c r="I61" s="40">
        <v>2021</v>
      </c>
      <c r="J61" s="40">
        <v>70</v>
      </c>
      <c r="K61" s="40">
        <v>70</v>
      </c>
      <c r="L61" s="118">
        <f t="shared" si="64"/>
        <v>4900</v>
      </c>
      <c r="M61" s="113">
        <f t="shared" si="65"/>
        <v>455.3903345724907</v>
      </c>
      <c r="N61" s="40">
        <v>750</v>
      </c>
      <c r="O61" s="40">
        <v>0</v>
      </c>
      <c r="P61" s="114">
        <f t="shared" si="66"/>
        <v>341542.75092936802</v>
      </c>
      <c r="Q61" s="115">
        <v>1</v>
      </c>
      <c r="R61" s="114">
        <v>1.2</v>
      </c>
      <c r="S61" s="114">
        <f t="shared" si="67"/>
        <v>409851.3011152416</v>
      </c>
      <c r="T61" s="80">
        <v>4</v>
      </c>
      <c r="U61" s="113">
        <f t="shared" si="68"/>
        <v>1639.4052044609664</v>
      </c>
      <c r="V61" s="40">
        <v>0</v>
      </c>
      <c r="W61" s="40">
        <v>0</v>
      </c>
      <c r="X61" s="40">
        <v>0</v>
      </c>
      <c r="Y61" s="113">
        <f t="shared" si="69"/>
        <v>1639.4052044609664</v>
      </c>
      <c r="Z61" s="53"/>
      <c r="AA61" s="38"/>
      <c r="AB61" s="38"/>
      <c r="AC61" s="38"/>
      <c r="AD61" s="38"/>
      <c r="AE61" s="38"/>
      <c r="AF61" s="14"/>
      <c r="AG61" s="14">
        <f t="shared" si="70"/>
        <v>750</v>
      </c>
      <c r="AH61" s="15">
        <f t="shared" si="71"/>
        <v>0</v>
      </c>
      <c r="AI61" s="15">
        <f t="shared" si="38"/>
        <v>1639.4052044609664</v>
      </c>
      <c r="AJ61" s="14">
        <f t="shared" si="72"/>
        <v>0</v>
      </c>
      <c r="AK61" s="14">
        <f t="shared" si="73"/>
        <v>0</v>
      </c>
      <c r="AL61" s="14">
        <f t="shared" si="74"/>
        <v>0</v>
      </c>
      <c r="AM61" s="15">
        <f t="shared" si="75"/>
        <v>1639.4052044609664</v>
      </c>
      <c r="AN61" s="22"/>
      <c r="AO61" s="22"/>
      <c r="AP61" s="22"/>
      <c r="AQ61" s="22"/>
      <c r="AR61" s="22"/>
    </row>
    <row r="62" spans="2:44" s="24" customFormat="1" ht="75" customHeight="1">
      <c r="B62" s="376" t="s">
        <v>915</v>
      </c>
      <c r="C62" s="377"/>
      <c r="D62" s="377"/>
      <c r="E62" s="377"/>
      <c r="F62" s="377"/>
      <c r="G62" s="377"/>
      <c r="H62" s="377"/>
      <c r="I62" s="377"/>
      <c r="J62" s="377"/>
      <c r="K62" s="377"/>
      <c r="L62" s="377"/>
      <c r="M62" s="377"/>
      <c r="N62" s="377"/>
      <c r="O62" s="377"/>
      <c r="P62" s="377"/>
      <c r="Q62" s="377"/>
      <c r="R62" s="377"/>
      <c r="S62" s="377"/>
      <c r="T62" s="378"/>
      <c r="U62" s="113">
        <f>SUM(U56:U61)</f>
        <v>8570.5762081784378</v>
      </c>
      <c r="V62" s="40"/>
      <c r="W62" s="40"/>
      <c r="X62" s="40"/>
      <c r="Y62" s="113">
        <f>SUM(Y56:Y61)</f>
        <v>8570.5762081784378</v>
      </c>
      <c r="Z62" s="53"/>
      <c r="AA62" s="38"/>
      <c r="AB62" s="38"/>
      <c r="AC62" s="38"/>
      <c r="AD62" s="38"/>
      <c r="AE62" s="38"/>
      <c r="AF62" s="14"/>
      <c r="AG62" s="14"/>
      <c r="AH62" s="15"/>
      <c r="AI62" s="15">
        <f t="shared" si="38"/>
        <v>8570.5762081784378</v>
      </c>
      <c r="AJ62" s="14"/>
      <c r="AK62" s="14"/>
      <c r="AL62" s="14"/>
      <c r="AM62" s="15"/>
      <c r="AN62" s="22"/>
      <c r="AO62" s="22"/>
      <c r="AP62" s="22"/>
      <c r="AQ62" s="22"/>
      <c r="AR62" s="22"/>
    </row>
    <row r="63" spans="2:44" s="24" customFormat="1" ht="75" customHeight="1">
      <c r="B63" s="40">
        <v>653</v>
      </c>
      <c r="C63" s="35" t="s">
        <v>6</v>
      </c>
      <c r="D63" s="109" t="s">
        <v>1196</v>
      </c>
      <c r="E63" s="2" t="s">
        <v>1197</v>
      </c>
      <c r="F63" s="109" t="s">
        <v>1198</v>
      </c>
      <c r="G63" s="109" t="s">
        <v>763</v>
      </c>
      <c r="H63" s="109" t="s">
        <v>1199</v>
      </c>
      <c r="I63" s="40">
        <v>2021</v>
      </c>
      <c r="J63" s="40">
        <v>11</v>
      </c>
      <c r="K63" s="40">
        <v>33</v>
      </c>
      <c r="L63" s="93">
        <f>J63*K63</f>
        <v>363</v>
      </c>
      <c r="M63" s="113">
        <f>L63/10.76</f>
        <v>33.736059479553901</v>
      </c>
      <c r="N63" s="40">
        <v>750</v>
      </c>
      <c r="O63" s="40">
        <v>11088</v>
      </c>
      <c r="P63" s="114">
        <f>M63*AG63</f>
        <v>399367.47211895906</v>
      </c>
      <c r="Q63" s="115">
        <v>1</v>
      </c>
      <c r="R63" s="114">
        <v>1.2</v>
      </c>
      <c r="S63" s="114">
        <f>M63*AG63*Q63*R63</f>
        <v>479240.96654275083</v>
      </c>
      <c r="T63" s="80">
        <v>1.5</v>
      </c>
      <c r="U63" s="113">
        <f>S63/1000*T63</f>
        <v>718.86144981412622</v>
      </c>
      <c r="V63" s="40">
        <v>0</v>
      </c>
      <c r="W63" s="40">
        <v>0</v>
      </c>
      <c r="X63" s="40">
        <v>0</v>
      </c>
      <c r="Y63" s="113">
        <f>U63+V63+W63+X63</f>
        <v>718.86144981412622</v>
      </c>
      <c r="Z63" s="53"/>
      <c r="AA63" s="38"/>
      <c r="AB63" s="38"/>
      <c r="AC63" s="38"/>
      <c r="AD63" s="38"/>
      <c r="AE63" s="38"/>
      <c r="AF63" s="14"/>
      <c r="AG63" s="14">
        <f>SUM(N63:O63)</f>
        <v>11838</v>
      </c>
      <c r="AH63" s="15">
        <f>V63+0</f>
        <v>0</v>
      </c>
      <c r="AI63" s="15">
        <f t="shared" si="38"/>
        <v>718.86144981412622</v>
      </c>
      <c r="AJ63" s="14">
        <f>V63+0</f>
        <v>0</v>
      </c>
      <c r="AK63" s="14">
        <f>V63+0</f>
        <v>0</v>
      </c>
      <c r="AL63" s="14">
        <f>X63+0</f>
        <v>0</v>
      </c>
      <c r="AM63" s="15">
        <f>AI63+AJ63+AK63+AL63</f>
        <v>718.86144981412622</v>
      </c>
      <c r="AN63" s="22"/>
      <c r="AO63" s="22"/>
      <c r="AP63" s="22"/>
      <c r="AQ63" s="22"/>
      <c r="AR63" s="22"/>
    </row>
    <row r="64" spans="2:44" s="24" customFormat="1" ht="75" customHeight="1">
      <c r="B64" s="40">
        <v>654</v>
      </c>
      <c r="C64" s="35" t="s">
        <v>6</v>
      </c>
      <c r="D64" s="109" t="s">
        <v>1196</v>
      </c>
      <c r="E64" s="2" t="s">
        <v>1203</v>
      </c>
      <c r="F64" s="109" t="s">
        <v>1198</v>
      </c>
      <c r="G64" s="109" t="s">
        <v>763</v>
      </c>
      <c r="H64" s="109" t="s">
        <v>1200</v>
      </c>
      <c r="I64" s="40">
        <v>2021</v>
      </c>
      <c r="J64" s="40">
        <v>80</v>
      </c>
      <c r="K64" s="40">
        <v>8</v>
      </c>
      <c r="L64" s="93">
        <f>J64*K64</f>
        <v>640</v>
      </c>
      <c r="M64" s="113">
        <f>L64/10.76</f>
        <v>59.479553903345725</v>
      </c>
      <c r="N64" s="40">
        <v>750</v>
      </c>
      <c r="O64" s="40">
        <v>11088</v>
      </c>
      <c r="P64" s="114">
        <f>M64*AG64</f>
        <v>704118.95910780667</v>
      </c>
      <c r="Q64" s="115">
        <v>1</v>
      </c>
      <c r="R64" s="114">
        <v>1.2</v>
      </c>
      <c r="S64" s="114">
        <f>M64*AG64*Q64*R64</f>
        <v>844942.75092936796</v>
      </c>
      <c r="T64" s="80">
        <v>1.5</v>
      </c>
      <c r="U64" s="113">
        <f>S64/1000*T64</f>
        <v>1267.4141263940519</v>
      </c>
      <c r="V64" s="40">
        <v>0</v>
      </c>
      <c r="W64" s="40">
        <v>0</v>
      </c>
      <c r="X64" s="40">
        <v>0</v>
      </c>
      <c r="Y64" s="113">
        <f>U64+V64+W64+X64</f>
        <v>1267.4141263940519</v>
      </c>
      <c r="Z64" s="53"/>
      <c r="AA64" s="38"/>
      <c r="AB64" s="38"/>
      <c r="AC64" s="38"/>
      <c r="AD64" s="38"/>
      <c r="AE64" s="38"/>
      <c r="AF64" s="14"/>
      <c r="AG64" s="14">
        <f>SUM(N64:O64)</f>
        <v>11838</v>
      </c>
      <c r="AH64" s="15">
        <f>V64+0</f>
        <v>0</v>
      </c>
      <c r="AI64" s="15">
        <f t="shared" si="38"/>
        <v>1267.4141263940519</v>
      </c>
      <c r="AJ64" s="14">
        <f>V64+0</f>
        <v>0</v>
      </c>
      <c r="AK64" s="14">
        <f>V64+0</f>
        <v>0</v>
      </c>
      <c r="AL64" s="14">
        <f>X64+0</f>
        <v>0</v>
      </c>
      <c r="AM64" s="15">
        <f>AI64+AJ64+AK64+AL64</f>
        <v>1267.4141263940519</v>
      </c>
      <c r="AN64" s="22"/>
      <c r="AO64" s="22"/>
      <c r="AP64" s="22"/>
      <c r="AQ64" s="22"/>
      <c r="AR64" s="22"/>
    </row>
    <row r="65" spans="2:44" s="24" customFormat="1" ht="75" customHeight="1">
      <c r="B65" s="40">
        <v>655</v>
      </c>
      <c r="C65" s="35" t="s">
        <v>6</v>
      </c>
      <c r="D65" s="109" t="s">
        <v>1196</v>
      </c>
      <c r="E65" s="2" t="s">
        <v>1204</v>
      </c>
      <c r="F65" s="109" t="s">
        <v>1198</v>
      </c>
      <c r="G65" s="109" t="s">
        <v>763</v>
      </c>
      <c r="H65" s="109" t="s">
        <v>1201</v>
      </c>
      <c r="I65" s="40">
        <v>2021</v>
      </c>
      <c r="J65" s="40">
        <v>42</v>
      </c>
      <c r="K65" s="40">
        <v>8</v>
      </c>
      <c r="L65" s="93">
        <f>J65*K65</f>
        <v>336</v>
      </c>
      <c r="M65" s="113">
        <f>L65/10.76</f>
        <v>31.226765799256505</v>
      </c>
      <c r="N65" s="40">
        <v>750</v>
      </c>
      <c r="O65" s="40">
        <v>11088</v>
      </c>
      <c r="P65" s="114">
        <f>M65*AG65</f>
        <v>369662.4535315985</v>
      </c>
      <c r="Q65" s="115">
        <v>1</v>
      </c>
      <c r="R65" s="114">
        <v>1.2</v>
      </c>
      <c r="S65" s="114">
        <f>M65*AG65*Q65*R65</f>
        <v>443594.94423791819</v>
      </c>
      <c r="T65" s="80">
        <v>1.5</v>
      </c>
      <c r="U65" s="113">
        <f>S65/1000*T65</f>
        <v>665.39241635687722</v>
      </c>
      <c r="V65" s="40">
        <v>0</v>
      </c>
      <c r="W65" s="40">
        <v>0</v>
      </c>
      <c r="X65" s="40">
        <v>0</v>
      </c>
      <c r="Y65" s="113">
        <f>U65+V65+W65+X65</f>
        <v>665.39241635687722</v>
      </c>
      <c r="Z65" s="53"/>
      <c r="AA65" s="38"/>
      <c r="AB65" s="38"/>
      <c r="AC65" s="38"/>
      <c r="AD65" s="38"/>
      <c r="AE65" s="38"/>
      <c r="AF65" s="14"/>
      <c r="AG65" s="14">
        <f>SUM(N65:O65)</f>
        <v>11838</v>
      </c>
      <c r="AH65" s="15">
        <f>V65+0</f>
        <v>0</v>
      </c>
      <c r="AI65" s="15">
        <f t="shared" si="38"/>
        <v>665.39241635687722</v>
      </c>
      <c r="AJ65" s="14">
        <f>V65+0</f>
        <v>0</v>
      </c>
      <c r="AK65" s="14">
        <f>V65+0</f>
        <v>0</v>
      </c>
      <c r="AL65" s="14">
        <f>X65+0</f>
        <v>0</v>
      </c>
      <c r="AM65" s="15">
        <f>AI65+AJ65+AK65+AL65</f>
        <v>665.39241635687722</v>
      </c>
      <c r="AN65" s="22"/>
      <c r="AO65" s="22"/>
      <c r="AP65" s="22"/>
      <c r="AQ65" s="22"/>
      <c r="AR65" s="22"/>
    </row>
    <row r="66" spans="2:44" s="24" customFormat="1" ht="75" customHeight="1">
      <c r="B66" s="40">
        <v>656</v>
      </c>
      <c r="C66" s="35" t="s">
        <v>6</v>
      </c>
      <c r="D66" s="109" t="s">
        <v>1196</v>
      </c>
      <c r="E66" s="2" t="s">
        <v>1205</v>
      </c>
      <c r="F66" s="109" t="s">
        <v>1198</v>
      </c>
      <c r="G66" s="109" t="s">
        <v>763</v>
      </c>
      <c r="H66" s="109" t="s">
        <v>1202</v>
      </c>
      <c r="I66" s="40">
        <v>2021</v>
      </c>
      <c r="J66" s="40">
        <v>8</v>
      </c>
      <c r="K66" s="40">
        <v>6</v>
      </c>
      <c r="L66" s="93">
        <f>J66*K66</f>
        <v>48</v>
      </c>
      <c r="M66" s="113">
        <f>L66/10.76</f>
        <v>4.4609665427509295</v>
      </c>
      <c r="N66" s="40">
        <v>750</v>
      </c>
      <c r="O66" s="40">
        <v>11088</v>
      </c>
      <c r="P66" s="114">
        <f>M66*AG66</f>
        <v>52808.921933085505</v>
      </c>
      <c r="Q66" s="115">
        <v>1</v>
      </c>
      <c r="R66" s="114">
        <v>1.2</v>
      </c>
      <c r="S66" s="114">
        <f>M66*AG66*Q66*R66</f>
        <v>63370.7063197026</v>
      </c>
      <c r="T66" s="80">
        <v>1.5</v>
      </c>
      <c r="U66" s="113">
        <f>S66/1000*T66</f>
        <v>95.056059479553895</v>
      </c>
      <c r="V66" s="40">
        <v>0</v>
      </c>
      <c r="W66" s="40">
        <v>0</v>
      </c>
      <c r="X66" s="40">
        <v>0</v>
      </c>
      <c r="Y66" s="113">
        <f>U66+V66+W66+X66</f>
        <v>95.056059479553895</v>
      </c>
      <c r="Z66" s="53"/>
      <c r="AA66" s="38"/>
      <c r="AB66" s="38"/>
      <c r="AC66" s="38"/>
      <c r="AD66" s="38"/>
      <c r="AE66" s="38"/>
      <c r="AF66" s="14"/>
      <c r="AG66" s="14">
        <f>SUM(N66:O66)</f>
        <v>11838</v>
      </c>
      <c r="AH66" s="15">
        <f>V66+0</f>
        <v>0</v>
      </c>
      <c r="AI66" s="15">
        <f t="shared" si="38"/>
        <v>95.056059479553895</v>
      </c>
      <c r="AJ66" s="14">
        <f>V66+0</f>
        <v>0</v>
      </c>
      <c r="AK66" s="14">
        <f>V66+0</f>
        <v>0</v>
      </c>
      <c r="AL66" s="14">
        <f>X66+0</f>
        <v>0</v>
      </c>
      <c r="AM66" s="15">
        <f>AI66+AJ66+AK66+AL66</f>
        <v>95.056059479553895</v>
      </c>
      <c r="AN66" s="22"/>
      <c r="AO66" s="22"/>
      <c r="AP66" s="22"/>
      <c r="AQ66" s="22"/>
      <c r="AR66" s="22"/>
    </row>
    <row r="67" spans="2:44" s="24" customFormat="1" ht="75" customHeight="1">
      <c r="B67" s="40">
        <v>657</v>
      </c>
      <c r="C67" s="35" t="s">
        <v>6</v>
      </c>
      <c r="D67" s="109" t="s">
        <v>1196</v>
      </c>
      <c r="E67" s="2" t="s">
        <v>1206</v>
      </c>
      <c r="F67" s="109" t="s">
        <v>1198</v>
      </c>
      <c r="G67" s="109" t="s">
        <v>763</v>
      </c>
      <c r="H67" s="109" t="s">
        <v>281</v>
      </c>
      <c r="I67" s="40">
        <v>2021</v>
      </c>
      <c r="J67" s="40">
        <v>50</v>
      </c>
      <c r="K67" s="40">
        <v>50</v>
      </c>
      <c r="L67" s="118">
        <f>J67*K67</f>
        <v>2500</v>
      </c>
      <c r="M67" s="113">
        <f>L67/10.76</f>
        <v>232.34200743494424</v>
      </c>
      <c r="N67" s="40">
        <v>750</v>
      </c>
      <c r="O67" s="40">
        <v>0</v>
      </c>
      <c r="P67" s="114">
        <f>M67*AG67</f>
        <v>174256.50557620818</v>
      </c>
      <c r="Q67" s="115">
        <v>1</v>
      </c>
      <c r="R67" s="114">
        <v>1.2</v>
      </c>
      <c r="S67" s="114">
        <f>M67*AG67*Q67*R67</f>
        <v>209107.8066914498</v>
      </c>
      <c r="T67" s="80">
        <v>4</v>
      </c>
      <c r="U67" s="113">
        <f>S67/1000*T67</f>
        <v>836.43122676579924</v>
      </c>
      <c r="V67" s="40">
        <v>0</v>
      </c>
      <c r="W67" s="40">
        <v>0</v>
      </c>
      <c r="X67" s="40">
        <v>0</v>
      </c>
      <c r="Y67" s="113">
        <f>U67+V67+W67+X67</f>
        <v>836.43122676579924</v>
      </c>
      <c r="Z67" s="53"/>
      <c r="AA67" s="38"/>
      <c r="AB67" s="38"/>
      <c r="AC67" s="38"/>
      <c r="AD67" s="38"/>
      <c r="AE67" s="38"/>
      <c r="AF67" s="14"/>
      <c r="AG67" s="14">
        <f>SUM(N67:O67)</f>
        <v>750</v>
      </c>
      <c r="AH67" s="15">
        <f>V67+0</f>
        <v>0</v>
      </c>
      <c r="AI67" s="15">
        <f t="shared" si="38"/>
        <v>836.43122676579924</v>
      </c>
      <c r="AJ67" s="14">
        <f>V67+0</f>
        <v>0</v>
      </c>
      <c r="AK67" s="14">
        <f>V67+0</f>
        <v>0</v>
      </c>
      <c r="AL67" s="14">
        <f>X67+0</f>
        <v>0</v>
      </c>
      <c r="AM67" s="15">
        <f>AI67+AJ67+AK67+AL67</f>
        <v>836.43122676579924</v>
      </c>
      <c r="AN67" s="22"/>
      <c r="AO67" s="22"/>
      <c r="AP67" s="22"/>
      <c r="AQ67" s="22"/>
      <c r="AR67" s="22"/>
    </row>
    <row r="68" spans="2:44" s="24" customFormat="1" ht="75" customHeight="1">
      <c r="B68" s="376" t="s">
        <v>915</v>
      </c>
      <c r="C68" s="377"/>
      <c r="D68" s="377"/>
      <c r="E68" s="377"/>
      <c r="F68" s="377"/>
      <c r="G68" s="377"/>
      <c r="H68" s="377"/>
      <c r="I68" s="377"/>
      <c r="J68" s="377"/>
      <c r="K68" s="377"/>
      <c r="L68" s="377"/>
      <c r="M68" s="377"/>
      <c r="N68" s="377"/>
      <c r="O68" s="377"/>
      <c r="P68" s="377"/>
      <c r="Q68" s="377"/>
      <c r="R68" s="377"/>
      <c r="S68" s="377"/>
      <c r="T68" s="378"/>
      <c r="U68" s="113">
        <f>SUM(U63:U67)</f>
        <v>3583.1552788104082</v>
      </c>
      <c r="V68" s="40"/>
      <c r="W68" s="40"/>
      <c r="X68" s="40"/>
      <c r="Y68" s="113">
        <f>SUM(Y63:Y67)</f>
        <v>3583.1552788104082</v>
      </c>
      <c r="Z68" s="53"/>
      <c r="AA68" s="38"/>
      <c r="AB68" s="38"/>
      <c r="AC68" s="38"/>
      <c r="AD68" s="38"/>
      <c r="AE68" s="38"/>
      <c r="AF68" s="14"/>
      <c r="AG68" s="14"/>
      <c r="AH68" s="15"/>
      <c r="AI68" s="15">
        <f t="shared" si="38"/>
        <v>3583.1552788104082</v>
      </c>
      <c r="AJ68" s="14"/>
      <c r="AK68" s="14"/>
      <c r="AL68" s="14"/>
      <c r="AM68" s="15"/>
      <c r="AN68" s="22"/>
      <c r="AO68" s="22"/>
      <c r="AP68" s="22"/>
      <c r="AQ68" s="22"/>
      <c r="AR68" s="22"/>
    </row>
    <row r="69" spans="2:44" s="24" customFormat="1" ht="75" customHeight="1">
      <c r="B69" s="2">
        <v>658</v>
      </c>
      <c r="C69" s="35" t="s">
        <v>6</v>
      </c>
      <c r="D69" s="109" t="s">
        <v>1218</v>
      </c>
      <c r="E69" s="2" t="s">
        <v>1220</v>
      </c>
      <c r="F69" s="109" t="s">
        <v>1219</v>
      </c>
      <c r="G69" s="109" t="s">
        <v>1219</v>
      </c>
      <c r="H69" s="109" t="s">
        <v>1224</v>
      </c>
      <c r="I69" s="40">
        <v>2022</v>
      </c>
      <c r="J69" s="40">
        <v>18</v>
      </c>
      <c r="K69" s="40">
        <v>18</v>
      </c>
      <c r="L69" s="93">
        <f>J69*K69</f>
        <v>324</v>
      </c>
      <c r="M69" s="113">
        <f>L69/10.76</f>
        <v>30.111524163568774</v>
      </c>
      <c r="N69" s="40">
        <v>750</v>
      </c>
      <c r="O69" s="40">
        <v>15708</v>
      </c>
      <c r="P69" s="114">
        <f>M69*AG69</f>
        <v>495575.46468401491</v>
      </c>
      <c r="Q69" s="115">
        <v>1</v>
      </c>
      <c r="R69" s="114">
        <v>1.2</v>
      </c>
      <c r="S69" s="114">
        <f>M69*AG69*Q69*R69</f>
        <v>594690.55762081791</v>
      </c>
      <c r="T69" s="80">
        <v>1.7</v>
      </c>
      <c r="U69" s="113">
        <f>S69/1000*T69</f>
        <v>1010.9739479553904</v>
      </c>
      <c r="V69" s="40">
        <v>0</v>
      </c>
      <c r="W69" s="40">
        <v>0</v>
      </c>
      <c r="X69" s="40">
        <v>0</v>
      </c>
      <c r="Y69" s="113">
        <f>U69+V69+W69+X69</f>
        <v>1010.9739479553904</v>
      </c>
      <c r="Z69" s="53"/>
      <c r="AA69" s="38"/>
      <c r="AB69" s="38"/>
      <c r="AC69" s="38"/>
      <c r="AD69" s="38"/>
      <c r="AE69" s="38"/>
      <c r="AF69" s="14"/>
      <c r="AG69" s="14">
        <f>SUM(N69:O69)</f>
        <v>16458</v>
      </c>
      <c r="AH69" s="15">
        <f>V69+0</f>
        <v>0</v>
      </c>
      <c r="AI69" s="15">
        <f t="shared" si="38"/>
        <v>1010.9739479553904</v>
      </c>
      <c r="AJ69" s="14">
        <f t="shared" si="38"/>
        <v>0</v>
      </c>
      <c r="AK69" s="14">
        <f>V69+0</f>
        <v>0</v>
      </c>
      <c r="AL69" s="14">
        <f>X69+0</f>
        <v>0</v>
      </c>
      <c r="AM69" s="15">
        <f>AI69+AJ69+AK69+AL69</f>
        <v>1010.9739479553904</v>
      </c>
      <c r="AN69" s="22"/>
      <c r="AO69" s="22"/>
      <c r="AP69" s="22"/>
      <c r="AQ69" s="22"/>
      <c r="AR69" s="22"/>
    </row>
    <row r="70" spans="2:44" s="24" customFormat="1" ht="75" customHeight="1">
      <c r="B70" s="2">
        <v>659</v>
      </c>
      <c r="C70" s="35" t="s">
        <v>6</v>
      </c>
      <c r="D70" s="109" t="s">
        <v>1218</v>
      </c>
      <c r="E70" s="2" t="s">
        <v>1221</v>
      </c>
      <c r="F70" s="109" t="s">
        <v>1219</v>
      </c>
      <c r="G70" s="109" t="s">
        <v>1219</v>
      </c>
      <c r="H70" s="109" t="s">
        <v>1225</v>
      </c>
      <c r="I70" s="40">
        <v>2022</v>
      </c>
      <c r="J70" s="40">
        <v>14</v>
      </c>
      <c r="K70" s="40">
        <v>37</v>
      </c>
      <c r="L70" s="93">
        <f>J70*K70</f>
        <v>518</v>
      </c>
      <c r="M70" s="113">
        <f>L70/10.76</f>
        <v>48.141263940520446</v>
      </c>
      <c r="N70" s="40">
        <v>750</v>
      </c>
      <c r="O70" s="40">
        <v>15708</v>
      </c>
      <c r="P70" s="114">
        <f>M70*AG70</f>
        <v>792308.92193308554</v>
      </c>
      <c r="Q70" s="115">
        <v>1</v>
      </c>
      <c r="R70" s="114">
        <v>1.2</v>
      </c>
      <c r="S70" s="114">
        <f>M70*AG70*Q70*R70</f>
        <v>950770.70631970256</v>
      </c>
      <c r="T70" s="80">
        <v>1.7</v>
      </c>
      <c r="U70" s="113">
        <f>S70/1000*T70</f>
        <v>1616.3102007434943</v>
      </c>
      <c r="V70" s="40">
        <v>0</v>
      </c>
      <c r="W70" s="40">
        <v>0</v>
      </c>
      <c r="X70" s="40">
        <v>0</v>
      </c>
      <c r="Y70" s="113">
        <f>U70+V70+W70+X70</f>
        <v>1616.3102007434943</v>
      </c>
      <c r="Z70" s="53"/>
      <c r="AA70" s="38"/>
      <c r="AB70" s="38"/>
      <c r="AC70" s="38"/>
      <c r="AD70" s="38"/>
      <c r="AE70" s="38"/>
      <c r="AF70" s="14"/>
      <c r="AG70" s="14">
        <f>SUM(N70:O70)</f>
        <v>16458</v>
      </c>
      <c r="AH70" s="15">
        <f>V70+0</f>
        <v>0</v>
      </c>
      <c r="AI70" s="15">
        <f t="shared" ref="AI70:AJ73" si="76">U70+0</f>
        <v>1616.3102007434943</v>
      </c>
      <c r="AJ70" s="14">
        <f t="shared" si="76"/>
        <v>0</v>
      </c>
      <c r="AK70" s="14">
        <f>V70+0</f>
        <v>0</v>
      </c>
      <c r="AL70" s="14">
        <f>X70+0</f>
        <v>0</v>
      </c>
      <c r="AM70" s="15">
        <f>AI70+AJ70+AK70+AL70</f>
        <v>1616.3102007434943</v>
      </c>
      <c r="AN70" s="22"/>
      <c r="AO70" s="22"/>
      <c r="AP70" s="22"/>
      <c r="AQ70" s="22"/>
      <c r="AR70" s="22"/>
    </row>
    <row r="71" spans="2:44" s="24" customFormat="1" ht="75" customHeight="1">
      <c r="B71" s="2">
        <v>660</v>
      </c>
      <c r="C71" s="35" t="s">
        <v>6</v>
      </c>
      <c r="D71" s="109" t="s">
        <v>1218</v>
      </c>
      <c r="E71" s="2" t="s">
        <v>1222</v>
      </c>
      <c r="F71" s="109" t="s">
        <v>1219</v>
      </c>
      <c r="G71" s="109" t="s">
        <v>1219</v>
      </c>
      <c r="H71" s="109" t="s">
        <v>1199</v>
      </c>
      <c r="I71" s="40">
        <v>2022</v>
      </c>
      <c r="J71" s="40">
        <v>20</v>
      </c>
      <c r="K71" s="40">
        <v>100</v>
      </c>
      <c r="L71" s="93">
        <f>J71*K71</f>
        <v>2000</v>
      </c>
      <c r="M71" s="113">
        <f>L71/10.76</f>
        <v>185.87360594795538</v>
      </c>
      <c r="N71" s="40">
        <v>750</v>
      </c>
      <c r="O71" s="40">
        <v>11088</v>
      </c>
      <c r="P71" s="114">
        <f>M71*AG71</f>
        <v>2200371.7472118959</v>
      </c>
      <c r="Q71" s="115">
        <v>1</v>
      </c>
      <c r="R71" s="114">
        <v>1.2</v>
      </c>
      <c r="S71" s="114">
        <f>M71*AG71*Q71*R71</f>
        <v>2640446.096654275</v>
      </c>
      <c r="T71" s="80">
        <v>1.5</v>
      </c>
      <c r="U71" s="113">
        <f>S71/1000*T71</f>
        <v>3960.6691449814125</v>
      </c>
      <c r="V71" s="40">
        <v>0</v>
      </c>
      <c r="W71" s="40">
        <v>0</v>
      </c>
      <c r="X71" s="40">
        <v>0</v>
      </c>
      <c r="Y71" s="113">
        <f>U71+V71+W71+X71</f>
        <v>3960.6691449814125</v>
      </c>
      <c r="Z71" s="53"/>
      <c r="AA71" s="38"/>
      <c r="AB71" s="38"/>
      <c r="AC71" s="38"/>
      <c r="AD71" s="38"/>
      <c r="AE71" s="38"/>
      <c r="AF71" s="14"/>
      <c r="AG71" s="14">
        <f>SUM(N71:O71)</f>
        <v>11838</v>
      </c>
      <c r="AH71" s="15">
        <f>V71+0</f>
        <v>0</v>
      </c>
      <c r="AI71" s="15">
        <f t="shared" si="76"/>
        <v>3960.6691449814125</v>
      </c>
      <c r="AJ71" s="14">
        <f t="shared" si="76"/>
        <v>0</v>
      </c>
      <c r="AK71" s="14">
        <f>V71+0</f>
        <v>0</v>
      </c>
      <c r="AL71" s="14">
        <f>X71+0</f>
        <v>0</v>
      </c>
      <c r="AM71" s="15">
        <f>AI71+AJ71+AK71+AL71</f>
        <v>3960.6691449814125</v>
      </c>
      <c r="AN71" s="22"/>
      <c r="AO71" s="22"/>
      <c r="AP71" s="22"/>
      <c r="AQ71" s="22"/>
      <c r="AR71" s="22"/>
    </row>
    <row r="72" spans="2:44" s="24" customFormat="1" ht="75" customHeight="1">
      <c r="B72" s="2">
        <v>661</v>
      </c>
      <c r="C72" s="35" t="s">
        <v>6</v>
      </c>
      <c r="D72" s="109" t="s">
        <v>1218</v>
      </c>
      <c r="E72" s="2" t="s">
        <v>1223</v>
      </c>
      <c r="F72" s="109" t="s">
        <v>1219</v>
      </c>
      <c r="G72" s="109" t="s">
        <v>1219</v>
      </c>
      <c r="H72" s="109" t="s">
        <v>1226</v>
      </c>
      <c r="I72" s="40">
        <v>2022</v>
      </c>
      <c r="J72" s="40">
        <v>8</v>
      </c>
      <c r="K72" s="40">
        <v>12</v>
      </c>
      <c r="L72" s="93">
        <f>J72*K72</f>
        <v>96</v>
      </c>
      <c r="M72" s="113">
        <f>L72/10.76</f>
        <v>8.921933085501859</v>
      </c>
      <c r="N72" s="40">
        <v>750</v>
      </c>
      <c r="O72" s="40">
        <v>15708</v>
      </c>
      <c r="P72" s="114">
        <f>M72*AG72</f>
        <v>146837.1747211896</v>
      </c>
      <c r="Q72" s="115">
        <v>1</v>
      </c>
      <c r="R72" s="114">
        <v>1.2</v>
      </c>
      <c r="S72" s="114">
        <f>M72*AG72*Q72*R72</f>
        <v>176204.6096654275</v>
      </c>
      <c r="T72" s="80">
        <v>1.7</v>
      </c>
      <c r="U72" s="113">
        <f>S72/1000*T72</f>
        <v>299.54783643122676</v>
      </c>
      <c r="V72" s="40">
        <v>0</v>
      </c>
      <c r="W72" s="40">
        <v>0</v>
      </c>
      <c r="X72" s="40">
        <v>0</v>
      </c>
      <c r="Y72" s="113">
        <f>U72+V72+W72+X72</f>
        <v>299.54783643122676</v>
      </c>
      <c r="Z72" s="53"/>
      <c r="AA72" s="38"/>
      <c r="AB72" s="38"/>
      <c r="AC72" s="38"/>
      <c r="AD72" s="38"/>
      <c r="AE72" s="38"/>
      <c r="AF72" s="14"/>
      <c r="AG72" s="14">
        <f>SUM(N72:O72)</f>
        <v>16458</v>
      </c>
      <c r="AH72" s="15">
        <f>V72+0</f>
        <v>0</v>
      </c>
      <c r="AI72" s="15">
        <f t="shared" si="76"/>
        <v>299.54783643122676</v>
      </c>
      <c r="AJ72" s="14">
        <f t="shared" si="76"/>
        <v>0</v>
      </c>
      <c r="AK72" s="14">
        <f>V72+0</f>
        <v>0</v>
      </c>
      <c r="AL72" s="14">
        <f>X72+0</f>
        <v>0</v>
      </c>
      <c r="AM72" s="15">
        <f>AI72+AJ72+AK72+AL72</f>
        <v>299.54783643122676</v>
      </c>
      <c r="AN72" s="22"/>
      <c r="AO72" s="22"/>
      <c r="AP72" s="22"/>
      <c r="AQ72" s="22"/>
      <c r="AR72" s="22"/>
    </row>
    <row r="73" spans="2:44" s="24" customFormat="1" ht="75" customHeight="1">
      <c r="B73" s="376" t="s">
        <v>915</v>
      </c>
      <c r="C73" s="377"/>
      <c r="D73" s="377"/>
      <c r="E73" s="377"/>
      <c r="F73" s="377"/>
      <c r="G73" s="377"/>
      <c r="H73" s="377"/>
      <c r="I73" s="377"/>
      <c r="J73" s="377"/>
      <c r="K73" s="377"/>
      <c r="L73" s="377"/>
      <c r="M73" s="377"/>
      <c r="N73" s="377"/>
      <c r="O73" s="377"/>
      <c r="P73" s="377"/>
      <c r="Q73" s="377"/>
      <c r="R73" s="377"/>
      <c r="S73" s="377"/>
      <c r="T73" s="378"/>
      <c r="U73" s="113">
        <f>SUM(U69:U72)</f>
        <v>6887.5011301115237</v>
      </c>
      <c r="V73" s="40"/>
      <c r="W73" s="40"/>
      <c r="X73" s="40"/>
      <c r="Y73" s="113">
        <f>SUM('नमुना नंबर आठ '!Y835:Y838)</f>
        <v>6887.5011301115237</v>
      </c>
      <c r="Z73" s="53"/>
      <c r="AA73" s="38"/>
      <c r="AB73" s="38"/>
      <c r="AC73" s="38"/>
      <c r="AD73" s="38"/>
      <c r="AE73" s="38"/>
      <c r="AF73" s="14"/>
      <c r="AG73" s="14"/>
      <c r="AH73" s="15"/>
      <c r="AI73" s="15">
        <f t="shared" si="76"/>
        <v>6887.5011301115237</v>
      </c>
      <c r="AJ73" s="14"/>
      <c r="AK73" s="14"/>
      <c r="AL73" s="14"/>
      <c r="AM73" s="15"/>
      <c r="AN73" s="22"/>
      <c r="AO73" s="22"/>
      <c r="AP73" s="22"/>
      <c r="AQ73" s="22"/>
      <c r="AR73" s="22"/>
    </row>
    <row r="74" spans="2:44" s="24" customFormat="1" ht="75" customHeight="1">
      <c r="B74" s="2"/>
      <c r="C74" s="35" t="s">
        <v>6</v>
      </c>
      <c r="D74" s="109" t="s">
        <v>1229</v>
      </c>
      <c r="E74" s="2" t="s">
        <v>1279</v>
      </c>
      <c r="F74" s="109" t="s">
        <v>1230</v>
      </c>
      <c r="G74" s="109" t="s">
        <v>1230</v>
      </c>
      <c r="H74" s="109" t="s">
        <v>1231</v>
      </c>
      <c r="I74" s="2">
        <v>2022</v>
      </c>
      <c r="J74" s="120">
        <v>23.5</v>
      </c>
      <c r="K74" s="37">
        <v>14</v>
      </c>
      <c r="L74" s="38">
        <f>J74*K74</f>
        <v>329</v>
      </c>
      <c r="M74" s="39">
        <f>L74/10.76</f>
        <v>30.576208178438662</v>
      </c>
      <c r="N74" s="40">
        <v>750</v>
      </c>
      <c r="O74" s="2">
        <v>19360</v>
      </c>
      <c r="P74" s="39">
        <f>M74*AG74</f>
        <v>614887.54646840144</v>
      </c>
      <c r="Q74" s="41">
        <v>1</v>
      </c>
      <c r="R74" s="39">
        <v>2</v>
      </c>
      <c r="S74" s="39">
        <f>M74*AG74*Q74*R74</f>
        <v>1229775.0929368029</v>
      </c>
      <c r="T74" s="80">
        <v>2.7</v>
      </c>
      <c r="U74" s="39">
        <f>S74/1000*T74</f>
        <v>3320.392750929368</v>
      </c>
      <c r="V74" s="2">
        <v>0</v>
      </c>
      <c r="W74" s="2">
        <v>0</v>
      </c>
      <c r="X74" s="2">
        <v>0</v>
      </c>
      <c r="Y74" s="39">
        <f>U74+V74+W74+X74</f>
        <v>3320.392750929368</v>
      </c>
      <c r="Z74" s="53"/>
      <c r="AA74" s="38"/>
      <c r="AB74" s="38"/>
      <c r="AC74" s="38"/>
      <c r="AD74" s="38"/>
      <c r="AE74" s="38"/>
      <c r="AF74" s="14"/>
      <c r="AG74" s="14">
        <f>SUM(N74:O74)</f>
        <v>20110</v>
      </c>
      <c r="AH74" s="15">
        <f>V74+0</f>
        <v>0</v>
      </c>
      <c r="AI74" s="15">
        <f t="shared" ref="AI74:AJ77" si="77">U74+0</f>
        <v>3320.392750929368</v>
      </c>
      <c r="AJ74" s="14">
        <f t="shared" si="77"/>
        <v>0</v>
      </c>
      <c r="AK74" s="14">
        <f>V74+0</f>
        <v>0</v>
      </c>
      <c r="AL74" s="14">
        <f>X74+0</f>
        <v>0</v>
      </c>
      <c r="AM74" s="15">
        <f>AI74+AJ74+AK74+AL74</f>
        <v>3320.392750929368</v>
      </c>
      <c r="AN74" s="22"/>
      <c r="AO74" s="22"/>
      <c r="AP74" s="22"/>
      <c r="AQ74" s="22"/>
      <c r="AR74" s="22"/>
    </row>
    <row r="75" spans="2:44" s="24" customFormat="1" ht="75" customHeight="1">
      <c r="B75" s="2"/>
      <c r="C75" s="35" t="s">
        <v>6</v>
      </c>
      <c r="D75" s="109" t="s">
        <v>1229</v>
      </c>
      <c r="E75" s="2" t="s">
        <v>1280</v>
      </c>
      <c r="F75" s="109" t="s">
        <v>1230</v>
      </c>
      <c r="G75" s="109" t="s">
        <v>1230</v>
      </c>
      <c r="H75" s="109" t="s">
        <v>1199</v>
      </c>
      <c r="I75" s="40">
        <v>2022</v>
      </c>
      <c r="J75" s="120">
        <v>23.5</v>
      </c>
      <c r="K75" s="40">
        <v>12</v>
      </c>
      <c r="L75" s="93">
        <f>J75*K75</f>
        <v>282</v>
      </c>
      <c r="M75" s="113">
        <f>L75/10.76</f>
        <v>26.208178438661712</v>
      </c>
      <c r="N75" s="40">
        <v>750</v>
      </c>
      <c r="O75" s="40">
        <v>11088</v>
      </c>
      <c r="P75" s="114">
        <f>M75*AG75</f>
        <v>310252.41635687737</v>
      </c>
      <c r="Q75" s="115">
        <v>1</v>
      </c>
      <c r="R75" s="114">
        <v>1.2</v>
      </c>
      <c r="S75" s="114">
        <f>M75*AG75*Q75*R75</f>
        <v>372302.89962825284</v>
      </c>
      <c r="T75" s="80">
        <v>1.5</v>
      </c>
      <c r="U75" s="113">
        <f>S75/1000*T75</f>
        <v>558.45434944237923</v>
      </c>
      <c r="V75" s="40">
        <v>0</v>
      </c>
      <c r="W75" s="40">
        <v>0</v>
      </c>
      <c r="X75" s="40">
        <v>0</v>
      </c>
      <c r="Y75" s="113">
        <f>U75+V75+W75+X75</f>
        <v>558.45434944237923</v>
      </c>
      <c r="Z75" s="53"/>
      <c r="AA75" s="38"/>
      <c r="AB75" s="38"/>
      <c r="AC75" s="38"/>
      <c r="AD75" s="38"/>
      <c r="AE75" s="38"/>
      <c r="AF75" s="14"/>
      <c r="AG75" s="14">
        <f>SUM(N75:O75)</f>
        <v>11838</v>
      </c>
      <c r="AH75" s="15">
        <f>V75+0</f>
        <v>0</v>
      </c>
      <c r="AI75" s="15">
        <f t="shared" si="77"/>
        <v>558.45434944237923</v>
      </c>
      <c r="AJ75" s="14">
        <f t="shared" si="77"/>
        <v>0</v>
      </c>
      <c r="AK75" s="14">
        <f>V75+0</f>
        <v>0</v>
      </c>
      <c r="AL75" s="14">
        <f>X75+0</f>
        <v>0</v>
      </c>
      <c r="AM75" s="15">
        <f>AI75+AJ75+AK75+AL75</f>
        <v>558.45434944237923</v>
      </c>
      <c r="AN75" s="22"/>
      <c r="AO75" s="22"/>
      <c r="AP75" s="22"/>
      <c r="AQ75" s="22"/>
      <c r="AR75" s="22"/>
    </row>
    <row r="76" spans="2:44" s="24" customFormat="1" ht="75" customHeight="1">
      <c r="B76" s="2"/>
      <c r="C76" s="35" t="s">
        <v>6</v>
      </c>
      <c r="D76" s="109" t="s">
        <v>1229</v>
      </c>
      <c r="E76" s="2" t="s">
        <v>1281</v>
      </c>
      <c r="F76" s="109" t="s">
        <v>1230</v>
      </c>
      <c r="G76" s="109" t="s">
        <v>1230</v>
      </c>
      <c r="H76" s="109" t="s">
        <v>1199</v>
      </c>
      <c r="I76" s="40">
        <v>2022</v>
      </c>
      <c r="J76" s="40">
        <v>26</v>
      </c>
      <c r="K76" s="40">
        <v>15</v>
      </c>
      <c r="L76" s="93">
        <f>J76*K76</f>
        <v>390</v>
      </c>
      <c r="M76" s="113">
        <f>L76/10.76</f>
        <v>36.245353159851305</v>
      </c>
      <c r="N76" s="40">
        <v>750</v>
      </c>
      <c r="O76" s="40">
        <v>11088</v>
      </c>
      <c r="P76" s="114">
        <f>M76*AG76</f>
        <v>429072.49070631975</v>
      </c>
      <c r="Q76" s="115">
        <v>1</v>
      </c>
      <c r="R76" s="114">
        <v>1.2</v>
      </c>
      <c r="S76" s="114">
        <f>M76*AG76*Q76*R76</f>
        <v>514886.98884758365</v>
      </c>
      <c r="T76" s="80">
        <v>1.5</v>
      </c>
      <c r="U76" s="113">
        <f>S76/1000*T76</f>
        <v>772.33048327137544</v>
      </c>
      <c r="V76" s="40">
        <v>0</v>
      </c>
      <c r="W76" s="40">
        <v>0</v>
      </c>
      <c r="X76" s="40">
        <v>0</v>
      </c>
      <c r="Y76" s="113">
        <f>U76+V76+W76+X76</f>
        <v>772.33048327137544</v>
      </c>
      <c r="Z76" s="53"/>
      <c r="AA76" s="38"/>
      <c r="AB76" s="38"/>
      <c r="AC76" s="38"/>
      <c r="AD76" s="38"/>
      <c r="AE76" s="38"/>
      <c r="AF76" s="14"/>
      <c r="AG76" s="14">
        <f>SUM(N76:O76)</f>
        <v>11838</v>
      </c>
      <c r="AH76" s="15">
        <f>V76+0</f>
        <v>0</v>
      </c>
      <c r="AI76" s="15">
        <f t="shared" si="77"/>
        <v>772.33048327137544</v>
      </c>
      <c r="AJ76" s="14">
        <f t="shared" si="77"/>
        <v>0</v>
      </c>
      <c r="AK76" s="14">
        <f>V76+0</f>
        <v>0</v>
      </c>
      <c r="AL76" s="14">
        <f>X76+0</f>
        <v>0</v>
      </c>
      <c r="AM76" s="15">
        <f>AI76+AJ76+AK76+AL76</f>
        <v>772.33048327137544</v>
      </c>
      <c r="AN76" s="22"/>
      <c r="AO76" s="22"/>
      <c r="AP76" s="22"/>
      <c r="AQ76" s="22"/>
      <c r="AR76" s="22"/>
    </row>
    <row r="77" spans="2:44" s="24" customFormat="1" ht="75" customHeight="1">
      <c r="B77" s="2"/>
      <c r="C77" s="35" t="s">
        <v>6</v>
      </c>
      <c r="D77" s="109" t="s">
        <v>1229</v>
      </c>
      <c r="E77" s="2" t="s">
        <v>1282</v>
      </c>
      <c r="F77" s="109" t="s">
        <v>1230</v>
      </c>
      <c r="G77" s="109" t="s">
        <v>1230</v>
      </c>
      <c r="H77" s="109" t="s">
        <v>1199</v>
      </c>
      <c r="I77" s="40">
        <v>2022</v>
      </c>
      <c r="J77" s="40">
        <v>13</v>
      </c>
      <c r="K77" s="40">
        <v>24</v>
      </c>
      <c r="L77" s="93">
        <f>J77*K77</f>
        <v>312</v>
      </c>
      <c r="M77" s="113">
        <f>L77/10.76</f>
        <v>28.996282527881043</v>
      </c>
      <c r="N77" s="40">
        <v>750</v>
      </c>
      <c r="O77" s="40">
        <v>11088</v>
      </c>
      <c r="P77" s="114">
        <f>M77*AG77</f>
        <v>343257.99256505579</v>
      </c>
      <c r="Q77" s="115">
        <v>1</v>
      </c>
      <c r="R77" s="114">
        <v>1.2</v>
      </c>
      <c r="S77" s="114">
        <f>M77*AG77*Q77*R77</f>
        <v>411909.59107806691</v>
      </c>
      <c r="T77" s="80">
        <v>1.5</v>
      </c>
      <c r="U77" s="113">
        <f>S77/1000*T77</f>
        <v>617.86438661710031</v>
      </c>
      <c r="V77" s="40">
        <v>0</v>
      </c>
      <c r="W77" s="40">
        <v>0</v>
      </c>
      <c r="X77" s="40">
        <v>0</v>
      </c>
      <c r="Y77" s="113">
        <f>U77+V77+W77+X77</f>
        <v>617.86438661710031</v>
      </c>
      <c r="Z77" s="53"/>
      <c r="AA77" s="38"/>
      <c r="AB77" s="38"/>
      <c r="AC77" s="38"/>
      <c r="AD77" s="38"/>
      <c r="AE77" s="38"/>
      <c r="AF77" s="14"/>
      <c r="AG77" s="14">
        <f>SUM(N77:O77)</f>
        <v>11838</v>
      </c>
      <c r="AH77" s="15">
        <f>V77+0</f>
        <v>0</v>
      </c>
      <c r="AI77" s="15">
        <f t="shared" si="77"/>
        <v>617.86438661710031</v>
      </c>
      <c r="AJ77" s="14">
        <f t="shared" si="77"/>
        <v>0</v>
      </c>
      <c r="AK77" s="14">
        <f>V77+0</f>
        <v>0</v>
      </c>
      <c r="AL77" s="14">
        <f>X77+0</f>
        <v>0</v>
      </c>
      <c r="AM77" s="15">
        <f>AI77+AJ77+AK77+AL77</f>
        <v>617.86438661710031</v>
      </c>
      <c r="AN77" s="22"/>
      <c r="AO77" s="22"/>
      <c r="AP77" s="22"/>
      <c r="AQ77" s="22"/>
      <c r="AR77" s="22"/>
    </row>
    <row r="78" spans="2:44" s="24" customFormat="1" ht="75" customHeight="1">
      <c r="B78" s="2"/>
      <c r="C78" s="35" t="s">
        <v>6</v>
      </c>
      <c r="D78" s="109" t="s">
        <v>1229</v>
      </c>
      <c r="E78" s="2" t="s">
        <v>1420</v>
      </c>
      <c r="F78" s="109" t="s">
        <v>1230</v>
      </c>
      <c r="G78" s="109" t="s">
        <v>1230</v>
      </c>
      <c r="H78" s="109" t="s">
        <v>281</v>
      </c>
      <c r="I78" s="40">
        <v>2022</v>
      </c>
      <c r="J78" s="40">
        <v>50</v>
      </c>
      <c r="K78" s="40">
        <v>50</v>
      </c>
      <c r="L78" s="93">
        <f>J78*K78</f>
        <v>2500</v>
      </c>
      <c r="M78" s="113">
        <f>L78/10.76</f>
        <v>232.34200743494424</v>
      </c>
      <c r="N78" s="40">
        <v>750</v>
      </c>
      <c r="O78" s="40">
        <v>0</v>
      </c>
      <c r="P78" s="114">
        <f>M78*AG78</f>
        <v>174256.50557620818</v>
      </c>
      <c r="Q78" s="115">
        <v>1</v>
      </c>
      <c r="R78" s="114">
        <v>1.2</v>
      </c>
      <c r="S78" s="114">
        <f>M78*AG78*Q78*R78</f>
        <v>209107.8066914498</v>
      </c>
      <c r="T78" s="80">
        <v>4</v>
      </c>
      <c r="U78" s="113">
        <f>S78/1000*T78</f>
        <v>836.43122676579924</v>
      </c>
      <c r="V78" s="40">
        <v>0</v>
      </c>
      <c r="W78" s="40">
        <v>0</v>
      </c>
      <c r="X78" s="40">
        <v>0</v>
      </c>
      <c r="Y78" s="113">
        <f>U78+V78+W78+X78</f>
        <v>836.43122676579924</v>
      </c>
      <c r="Z78" s="53"/>
      <c r="AA78" s="38"/>
      <c r="AB78" s="38"/>
      <c r="AC78" s="38"/>
      <c r="AD78" s="38"/>
      <c r="AE78" s="38"/>
      <c r="AF78" s="14"/>
      <c r="AG78" s="14">
        <f>SUM(N78:O78)</f>
        <v>750</v>
      </c>
      <c r="AH78" s="15">
        <f>V78+0</f>
        <v>0</v>
      </c>
      <c r="AI78" s="15">
        <f t="shared" ref="AI78" si="78">U78+0</f>
        <v>836.43122676579924</v>
      </c>
      <c r="AJ78" s="14">
        <f t="shared" ref="AJ78" si="79">V78+0</f>
        <v>0</v>
      </c>
      <c r="AK78" s="14">
        <f>V78+0</f>
        <v>0</v>
      </c>
      <c r="AL78" s="14">
        <f>X78+0</f>
        <v>0</v>
      </c>
      <c r="AM78" s="15">
        <f>AI78+AJ78+AK78+AL78</f>
        <v>836.43122676579924</v>
      </c>
      <c r="AN78" s="22"/>
      <c r="AO78" s="22"/>
      <c r="AP78" s="22"/>
      <c r="AQ78" s="22"/>
      <c r="AR78" s="22"/>
    </row>
    <row r="79" spans="2:44" s="24" customFormat="1" ht="75" customHeight="1">
      <c r="B79" s="2"/>
      <c r="C79" s="35"/>
      <c r="D79" s="109"/>
      <c r="E79" s="2"/>
      <c r="F79" s="109"/>
      <c r="G79" s="109"/>
      <c r="H79" s="109"/>
      <c r="I79" s="40"/>
      <c r="J79" s="40"/>
      <c r="K79" s="40"/>
      <c r="L79" s="93"/>
      <c r="M79" s="113"/>
      <c r="N79" s="93"/>
      <c r="O79" s="40"/>
      <c r="P79" s="114"/>
      <c r="Q79" s="115"/>
      <c r="R79" s="114"/>
      <c r="S79" s="114"/>
      <c r="T79" s="80"/>
      <c r="U79" s="113"/>
      <c r="V79" s="40"/>
      <c r="W79" s="40"/>
      <c r="X79" s="40"/>
      <c r="Y79" s="113">
        <f>SUM(Y74:Y78)</f>
        <v>6105.4731970260218</v>
      </c>
      <c r="Z79" s="53"/>
      <c r="AA79" s="38"/>
      <c r="AB79" s="38"/>
      <c r="AC79" s="38"/>
      <c r="AD79" s="38"/>
      <c r="AE79" s="38"/>
      <c r="AF79" s="14"/>
      <c r="AG79" s="14"/>
      <c r="AH79" s="15"/>
      <c r="AI79" s="15"/>
      <c r="AJ79" s="14"/>
      <c r="AK79" s="14"/>
      <c r="AL79" s="14"/>
      <c r="AM79" s="15"/>
      <c r="AN79" s="22"/>
      <c r="AO79" s="22"/>
      <c r="AP79" s="22"/>
      <c r="AQ79" s="22"/>
      <c r="AR79" s="22"/>
    </row>
    <row r="80" spans="2:44" s="24" customFormat="1" ht="75" customHeight="1">
      <c r="B80" s="2"/>
      <c r="C80" s="35" t="s">
        <v>6</v>
      </c>
      <c r="D80" s="109" t="s">
        <v>1425</v>
      </c>
      <c r="E80" s="2"/>
      <c r="F80" s="109" t="s">
        <v>1426</v>
      </c>
      <c r="G80" s="109" t="s">
        <v>1424</v>
      </c>
      <c r="H80" s="109" t="s">
        <v>1427</v>
      </c>
      <c r="I80" s="40">
        <v>2022</v>
      </c>
      <c r="J80" s="40">
        <v>110</v>
      </c>
      <c r="K80" s="40">
        <v>10</v>
      </c>
      <c r="L80" s="93">
        <f>J80*K80</f>
        <v>1100</v>
      </c>
      <c r="M80" s="113">
        <f>L80/10.76</f>
        <v>102.23048327137546</v>
      </c>
      <c r="N80" s="40">
        <v>750</v>
      </c>
      <c r="O80" s="40">
        <v>11088</v>
      </c>
      <c r="P80" s="114">
        <f>M80*AG80</f>
        <v>1210204.4609665428</v>
      </c>
      <c r="Q80" s="115">
        <v>1</v>
      </c>
      <c r="R80" s="114">
        <v>1.2</v>
      </c>
      <c r="S80" s="114">
        <f>M80*AG80*Q80*R80</f>
        <v>1452245.3531598514</v>
      </c>
      <c r="T80" s="80">
        <v>1.5</v>
      </c>
      <c r="U80" s="113">
        <f>S80/1000*T80</f>
        <v>2178.3680297397773</v>
      </c>
      <c r="V80" s="40">
        <v>0</v>
      </c>
      <c r="W80" s="40">
        <v>0</v>
      </c>
      <c r="X80" s="40">
        <v>0</v>
      </c>
      <c r="Y80" s="113">
        <f>U80+V80+W80+X80</f>
        <v>2178.3680297397773</v>
      </c>
      <c r="Z80" s="53"/>
      <c r="AA80" s="38"/>
      <c r="AB80" s="38"/>
      <c r="AC80" s="38"/>
      <c r="AD80" s="38"/>
      <c r="AE80" s="38"/>
      <c r="AF80" s="14"/>
      <c r="AG80" s="14">
        <f>SUM(N80:O80)</f>
        <v>11838</v>
      </c>
      <c r="AH80" s="15">
        <f>V80+0</f>
        <v>0</v>
      </c>
      <c r="AI80" s="15">
        <f t="shared" ref="AI80:AI92" si="80">U80+0</f>
        <v>2178.3680297397773</v>
      </c>
      <c r="AJ80" s="14">
        <f t="shared" ref="AJ80:AJ92" si="81">V80+0</f>
        <v>0</v>
      </c>
      <c r="AK80" s="14">
        <f>V80+0</f>
        <v>0</v>
      </c>
      <c r="AL80" s="14">
        <f>X80+0</f>
        <v>0</v>
      </c>
      <c r="AM80" s="15">
        <f>AI80+AJ80+AK80+AL80</f>
        <v>2178.3680297397773</v>
      </c>
      <c r="AN80" s="22"/>
      <c r="AO80" s="22"/>
      <c r="AP80" s="22"/>
      <c r="AQ80" s="22"/>
      <c r="AR80" s="22"/>
    </row>
    <row r="81" spans="2:44" s="24" customFormat="1" ht="75" customHeight="1">
      <c r="B81" s="2"/>
      <c r="C81" s="35" t="s">
        <v>6</v>
      </c>
      <c r="D81" s="109" t="s">
        <v>1425</v>
      </c>
      <c r="E81" s="2"/>
      <c r="F81" s="109" t="s">
        <v>1426</v>
      </c>
      <c r="G81" s="109" t="s">
        <v>1424</v>
      </c>
      <c r="H81" s="109" t="s">
        <v>1428</v>
      </c>
      <c r="I81" s="40">
        <v>2022</v>
      </c>
      <c r="J81" s="40">
        <v>50</v>
      </c>
      <c r="K81" s="40">
        <v>10</v>
      </c>
      <c r="L81" s="93">
        <f>J81*K81</f>
        <v>500</v>
      </c>
      <c r="M81" s="113">
        <f>L81/10.76</f>
        <v>46.468401486988846</v>
      </c>
      <c r="N81" s="40">
        <v>750</v>
      </c>
      <c r="O81" s="40">
        <v>11088</v>
      </c>
      <c r="P81" s="114">
        <f>M81*AG81</f>
        <v>550092.93680297397</v>
      </c>
      <c r="Q81" s="115">
        <v>1</v>
      </c>
      <c r="R81" s="114">
        <v>1.2</v>
      </c>
      <c r="S81" s="114">
        <f>M81*AG81*Q81*R81</f>
        <v>660111.52416356874</v>
      </c>
      <c r="T81" s="80">
        <v>1.5</v>
      </c>
      <c r="U81" s="113">
        <f>S81/1000*T81</f>
        <v>990.16728624535313</v>
      </c>
      <c r="V81" s="40">
        <v>0</v>
      </c>
      <c r="W81" s="40">
        <v>0</v>
      </c>
      <c r="X81" s="40">
        <v>0</v>
      </c>
      <c r="Y81" s="113">
        <f>U81+V81+W81+X81</f>
        <v>990.16728624535313</v>
      </c>
      <c r="Z81" s="53"/>
      <c r="AA81" s="38"/>
      <c r="AB81" s="38"/>
      <c r="AC81" s="38"/>
      <c r="AD81" s="38"/>
      <c r="AE81" s="38"/>
      <c r="AF81" s="14"/>
      <c r="AG81" s="14">
        <f>SUM(N81:O81)</f>
        <v>11838</v>
      </c>
      <c r="AH81" s="15">
        <f>V81+0</f>
        <v>0</v>
      </c>
      <c r="AI81" s="15">
        <f t="shared" ref="AI81" si="82">U81+0</f>
        <v>990.16728624535313</v>
      </c>
      <c r="AJ81" s="14">
        <f t="shared" ref="AJ81" si="83">V81+0</f>
        <v>0</v>
      </c>
      <c r="AK81" s="14">
        <f>V81+0</f>
        <v>0</v>
      </c>
      <c r="AL81" s="14">
        <f>X81+0</f>
        <v>0</v>
      </c>
      <c r="AM81" s="15">
        <f>AI81+AJ81+AK81+AL81</f>
        <v>990.16728624535313</v>
      </c>
      <c r="AN81" s="22"/>
      <c r="AO81" s="22"/>
      <c r="AP81" s="22"/>
      <c r="AQ81" s="22"/>
      <c r="AR81" s="22"/>
    </row>
    <row r="82" spans="2:44" s="24" customFormat="1" ht="75" customHeight="1">
      <c r="B82" s="2"/>
      <c r="C82" s="35" t="s">
        <v>6</v>
      </c>
      <c r="D82" s="109" t="s">
        <v>1425</v>
      </c>
      <c r="E82" s="2"/>
      <c r="F82" s="109" t="s">
        <v>1426</v>
      </c>
      <c r="G82" s="109" t="s">
        <v>1424</v>
      </c>
      <c r="H82" s="109" t="s">
        <v>1224</v>
      </c>
      <c r="I82" s="40">
        <v>2022</v>
      </c>
      <c r="J82" s="40">
        <v>23</v>
      </c>
      <c r="K82" s="40">
        <v>30</v>
      </c>
      <c r="L82" s="93">
        <f>J82*K82</f>
        <v>690</v>
      </c>
      <c r="M82" s="113">
        <f>L82/10.76</f>
        <v>64.126394052044617</v>
      </c>
      <c r="N82" s="40">
        <v>750</v>
      </c>
      <c r="O82" s="40">
        <v>15708</v>
      </c>
      <c r="P82" s="114">
        <f>M82*AG82</f>
        <v>1055392.1933085504</v>
      </c>
      <c r="Q82" s="115">
        <v>1</v>
      </c>
      <c r="R82" s="114">
        <v>1.2</v>
      </c>
      <c r="S82" s="114">
        <f>M82*AG82*Q82*R82</f>
        <v>1266470.6319702605</v>
      </c>
      <c r="T82" s="80">
        <v>1.7</v>
      </c>
      <c r="U82" s="113">
        <f>S82/1000*T82</f>
        <v>2153.0000743494429</v>
      </c>
      <c r="V82" s="40">
        <v>0</v>
      </c>
      <c r="W82" s="40">
        <v>0</v>
      </c>
      <c r="X82" s="40">
        <v>0</v>
      </c>
      <c r="Y82" s="113">
        <f>U82+V82+W82+X82</f>
        <v>2153.0000743494429</v>
      </c>
      <c r="Z82" s="53"/>
      <c r="AA82" s="38"/>
      <c r="AB82" s="38"/>
      <c r="AC82" s="38"/>
      <c r="AD82" s="38"/>
      <c r="AE82" s="38"/>
      <c r="AF82" s="14"/>
      <c r="AG82" s="14">
        <f>SUM(N82:O82)</f>
        <v>16458</v>
      </c>
      <c r="AH82" s="15">
        <f>V82+0</f>
        <v>0</v>
      </c>
      <c r="AI82" s="15">
        <f t="shared" si="80"/>
        <v>2153.0000743494429</v>
      </c>
      <c r="AJ82" s="14">
        <f t="shared" si="81"/>
        <v>0</v>
      </c>
      <c r="AK82" s="14">
        <f>V82+0</f>
        <v>0</v>
      </c>
      <c r="AL82" s="14">
        <f>X82+0</f>
        <v>0</v>
      </c>
      <c r="AM82" s="15">
        <f>AI82+AJ82+AK82+AL82</f>
        <v>2153.0000743494429</v>
      </c>
      <c r="AN82" s="22"/>
      <c r="AO82" s="22"/>
      <c r="AP82" s="22"/>
      <c r="AQ82" s="22"/>
      <c r="AR82" s="22"/>
    </row>
    <row r="83" spans="2:44" s="24" customFormat="1" ht="75" customHeight="1">
      <c r="B83" s="40"/>
      <c r="C83" s="35" t="s">
        <v>6</v>
      </c>
      <c r="D83" s="109" t="s">
        <v>1425</v>
      </c>
      <c r="E83" s="2"/>
      <c r="F83" s="109" t="s">
        <v>1426</v>
      </c>
      <c r="G83" s="109" t="s">
        <v>1424</v>
      </c>
      <c r="H83" s="109" t="s">
        <v>1202</v>
      </c>
      <c r="I83" s="40">
        <v>2022</v>
      </c>
      <c r="J83" s="40">
        <v>12</v>
      </c>
      <c r="K83" s="40">
        <v>5</v>
      </c>
      <c r="L83" s="93">
        <f>J83*K83</f>
        <v>60</v>
      </c>
      <c r="M83" s="113">
        <f>L83/10.76</f>
        <v>5.5762081784386615</v>
      </c>
      <c r="N83" s="40">
        <v>750</v>
      </c>
      <c r="O83" s="40">
        <v>11088</v>
      </c>
      <c r="P83" s="114">
        <f>M83*AG83</f>
        <v>66011.152416356868</v>
      </c>
      <c r="Q83" s="115">
        <v>1</v>
      </c>
      <c r="R83" s="114">
        <v>1.2</v>
      </c>
      <c r="S83" s="114">
        <f>M83*AG83*Q83*R83</f>
        <v>79213.382899628239</v>
      </c>
      <c r="T83" s="80">
        <v>1.5</v>
      </c>
      <c r="U83" s="113">
        <f>S83/1000*T83</f>
        <v>118.82007434944236</v>
      </c>
      <c r="V83" s="40">
        <v>0</v>
      </c>
      <c r="W83" s="40">
        <v>0</v>
      </c>
      <c r="X83" s="40">
        <v>0</v>
      </c>
      <c r="Y83" s="113">
        <f>U83+V83+W83+X83</f>
        <v>118.82007434944236</v>
      </c>
      <c r="Z83" s="53"/>
      <c r="AA83" s="38"/>
      <c r="AB83" s="38"/>
      <c r="AC83" s="38"/>
      <c r="AD83" s="38"/>
      <c r="AE83" s="38"/>
      <c r="AF83" s="14"/>
      <c r="AG83" s="14">
        <f>SUM(N83:O83)</f>
        <v>11838</v>
      </c>
      <c r="AH83" s="15">
        <f>V83+0</f>
        <v>0</v>
      </c>
      <c r="AI83" s="15">
        <f t="shared" si="80"/>
        <v>118.82007434944236</v>
      </c>
      <c r="AJ83" s="14">
        <f>V83+0</f>
        <v>0</v>
      </c>
      <c r="AK83" s="14">
        <f>V83+0</f>
        <v>0</v>
      </c>
      <c r="AL83" s="14">
        <f>X83+0</f>
        <v>0</v>
      </c>
      <c r="AM83" s="15">
        <f>AI83+AJ83+AK83+AL83</f>
        <v>118.82007434944236</v>
      </c>
      <c r="AN83" s="22"/>
      <c r="AO83" s="22"/>
      <c r="AP83" s="22"/>
      <c r="AQ83" s="22"/>
      <c r="AR83" s="22"/>
    </row>
    <row r="84" spans="2:44" s="24" customFormat="1" ht="75" customHeight="1">
      <c r="B84" s="2"/>
      <c r="C84" s="35"/>
      <c r="D84" s="109"/>
      <c r="E84" s="2"/>
      <c r="F84" s="109"/>
      <c r="G84" s="109"/>
      <c r="H84" s="109"/>
      <c r="I84" s="40"/>
      <c r="J84" s="40"/>
      <c r="K84" s="40"/>
      <c r="L84" s="93"/>
      <c r="M84" s="113"/>
      <c r="N84" s="40"/>
      <c r="O84" s="40"/>
      <c r="P84" s="114"/>
      <c r="Q84" s="115"/>
      <c r="R84" s="114"/>
      <c r="S84" s="114"/>
      <c r="T84" s="80"/>
      <c r="U84" s="113"/>
      <c r="V84" s="40"/>
      <c r="W84" s="40"/>
      <c r="X84" s="40"/>
      <c r="Y84" s="113">
        <f>SUM(Y80:Y83)</f>
        <v>5440.3554646840157</v>
      </c>
      <c r="Z84" s="53"/>
      <c r="AA84" s="38"/>
      <c r="AB84" s="38"/>
      <c r="AC84" s="38"/>
      <c r="AD84" s="38"/>
      <c r="AE84" s="38"/>
      <c r="AF84" s="14"/>
      <c r="AG84" s="14"/>
      <c r="AH84" s="15"/>
      <c r="AI84" s="15"/>
      <c r="AJ84" s="14"/>
      <c r="AK84" s="14"/>
      <c r="AL84" s="14"/>
      <c r="AM84" s="15"/>
      <c r="AN84" s="22"/>
      <c r="AO84" s="22"/>
      <c r="AP84" s="22"/>
      <c r="AQ84" s="22"/>
      <c r="AR84" s="22"/>
    </row>
    <row r="85" spans="2:44" s="24" customFormat="1" ht="75" customHeight="1">
      <c r="B85" s="2"/>
      <c r="C85" s="35" t="s">
        <v>6</v>
      </c>
      <c r="D85" s="109" t="s">
        <v>1448</v>
      </c>
      <c r="E85" s="2"/>
      <c r="F85" s="109" t="s">
        <v>1434</v>
      </c>
      <c r="G85" s="109" t="s">
        <v>1447</v>
      </c>
      <c r="H85" s="109" t="s">
        <v>1435</v>
      </c>
      <c r="I85" s="40">
        <v>2022</v>
      </c>
      <c r="J85" s="40">
        <v>38</v>
      </c>
      <c r="K85" s="40">
        <v>63</v>
      </c>
      <c r="L85" s="93">
        <f>J85*K85</f>
        <v>2394</v>
      </c>
      <c r="M85" s="113">
        <f>L85/10.76</f>
        <v>222.49070631970261</v>
      </c>
      <c r="N85" s="40">
        <v>750</v>
      </c>
      <c r="O85" s="40">
        <v>15708</v>
      </c>
      <c r="P85" s="114">
        <f>M85*AG85</f>
        <v>3661752.0446096654</v>
      </c>
      <c r="Q85" s="115">
        <v>1</v>
      </c>
      <c r="R85" s="114">
        <v>1.2</v>
      </c>
      <c r="S85" s="114">
        <f>M85*AG85*Q85*R85</f>
        <v>4394102.4535315987</v>
      </c>
      <c r="T85" s="80">
        <v>1.7</v>
      </c>
      <c r="U85" s="113">
        <f>S85/1000*T85</f>
        <v>7469.9741710037169</v>
      </c>
      <c r="V85" s="40">
        <v>0</v>
      </c>
      <c r="W85" s="40">
        <v>0</v>
      </c>
      <c r="X85" s="40">
        <v>0</v>
      </c>
      <c r="Y85" s="113">
        <f>U85+V85+W85+X85</f>
        <v>7469.9741710037169</v>
      </c>
      <c r="Z85" s="53"/>
      <c r="AA85" s="38"/>
      <c r="AB85" s="38"/>
      <c r="AC85" s="38"/>
      <c r="AD85" s="38"/>
      <c r="AE85" s="38"/>
      <c r="AF85" s="14"/>
      <c r="AG85" s="14">
        <f>SUM(N85:O85)</f>
        <v>16458</v>
      </c>
      <c r="AH85" s="15">
        <f>V85+0</f>
        <v>0</v>
      </c>
      <c r="AI85" s="15">
        <f t="shared" si="80"/>
        <v>7469.9741710037169</v>
      </c>
      <c r="AJ85" s="14">
        <f t="shared" si="81"/>
        <v>0</v>
      </c>
      <c r="AK85" s="14">
        <f>V85+0</f>
        <v>0</v>
      </c>
      <c r="AL85" s="14">
        <f>X85+0</f>
        <v>0</v>
      </c>
      <c r="AM85" s="15">
        <f>AI85+AJ85+AK85+AL85</f>
        <v>7469.9741710037169</v>
      </c>
      <c r="AN85" s="22"/>
      <c r="AO85" s="22"/>
      <c r="AP85" s="22"/>
      <c r="AQ85" s="22"/>
      <c r="AR85" s="22"/>
    </row>
    <row r="86" spans="2:44" s="24" customFormat="1" ht="75" customHeight="1">
      <c r="B86" s="2"/>
      <c r="C86" s="35" t="s">
        <v>6</v>
      </c>
      <c r="D86" s="109" t="s">
        <v>1448</v>
      </c>
      <c r="E86" s="2"/>
      <c r="F86" s="109" t="s">
        <v>1434</v>
      </c>
      <c r="G86" s="109" t="s">
        <v>1447</v>
      </c>
      <c r="H86" s="109" t="s">
        <v>1436</v>
      </c>
      <c r="I86" s="40">
        <v>2022</v>
      </c>
      <c r="J86" s="40">
        <v>23</v>
      </c>
      <c r="K86" s="40">
        <v>49</v>
      </c>
      <c r="L86" s="93">
        <f>J86*K86</f>
        <v>1127</v>
      </c>
      <c r="M86" s="113">
        <f>L86/10.76</f>
        <v>104.73977695167287</v>
      </c>
      <c r="N86" s="40">
        <v>750</v>
      </c>
      <c r="O86" s="40">
        <v>15708</v>
      </c>
      <c r="P86" s="114">
        <f>M86*AG86</f>
        <v>1723807.249070632</v>
      </c>
      <c r="Q86" s="115">
        <v>1</v>
      </c>
      <c r="R86" s="114">
        <v>1.2</v>
      </c>
      <c r="S86" s="114">
        <f>M86*AG86*Q86*R86</f>
        <v>2068568.6988847584</v>
      </c>
      <c r="T86" s="80">
        <v>1.7</v>
      </c>
      <c r="U86" s="113">
        <f>S86/1000*T86</f>
        <v>3516.566788104089</v>
      </c>
      <c r="V86" s="40">
        <v>0</v>
      </c>
      <c r="W86" s="40">
        <v>0</v>
      </c>
      <c r="X86" s="40">
        <v>0</v>
      </c>
      <c r="Y86" s="113">
        <f>U86+V86+W86+X86</f>
        <v>3516.566788104089</v>
      </c>
      <c r="Z86" s="53"/>
      <c r="AA86" s="38"/>
      <c r="AB86" s="38"/>
      <c r="AC86" s="38"/>
      <c r="AD86" s="38"/>
      <c r="AE86" s="38"/>
      <c r="AF86" s="14"/>
      <c r="AG86" s="14">
        <f>SUM(N86:O86)</f>
        <v>16458</v>
      </c>
      <c r="AH86" s="15">
        <f>V86+0</f>
        <v>0</v>
      </c>
      <c r="AI86" s="15">
        <f t="shared" ref="AI86" si="84">U86+0</f>
        <v>3516.566788104089</v>
      </c>
      <c r="AJ86" s="14">
        <f t="shared" ref="AJ86" si="85">V86+0</f>
        <v>0</v>
      </c>
      <c r="AK86" s="14">
        <f>V86+0</f>
        <v>0</v>
      </c>
      <c r="AL86" s="14">
        <f>X86+0</f>
        <v>0</v>
      </c>
      <c r="AM86" s="15">
        <f>AI86+AJ86+AK86+AL86</f>
        <v>3516.566788104089</v>
      </c>
      <c r="AN86" s="22"/>
      <c r="AO86" s="22"/>
      <c r="AP86" s="22"/>
      <c r="AQ86" s="22"/>
      <c r="AR86" s="22"/>
    </row>
    <row r="87" spans="2:44" s="24" customFormat="1" ht="75" customHeight="1">
      <c r="B87" s="2"/>
      <c r="C87" s="35" t="s">
        <v>6</v>
      </c>
      <c r="D87" s="109" t="s">
        <v>1448</v>
      </c>
      <c r="E87" s="2"/>
      <c r="F87" s="109" t="s">
        <v>1434</v>
      </c>
      <c r="G87" s="109" t="s">
        <v>1447</v>
      </c>
      <c r="H87" s="109" t="s">
        <v>1437</v>
      </c>
      <c r="I87" s="40">
        <v>2022</v>
      </c>
      <c r="J87" s="40">
        <v>32</v>
      </c>
      <c r="K87" s="40">
        <v>50</v>
      </c>
      <c r="L87" s="93">
        <f t="shared" ref="L87:L91" si="86">J87*K87</f>
        <v>1600</v>
      </c>
      <c r="M87" s="113">
        <f t="shared" ref="M87:M91" si="87">L87/10.76</f>
        <v>148.69888475836433</v>
      </c>
      <c r="N87" s="40">
        <v>750</v>
      </c>
      <c r="O87" s="40">
        <v>15708</v>
      </c>
      <c r="P87" s="114">
        <f t="shared" ref="P87:P91" si="88">M87*AG87</f>
        <v>2447286.24535316</v>
      </c>
      <c r="Q87" s="115">
        <v>1</v>
      </c>
      <c r="R87" s="114">
        <v>1.2</v>
      </c>
      <c r="S87" s="114">
        <f t="shared" ref="S87:S91" si="89">M87*AG87*Q87*R87</f>
        <v>2936743.4944237918</v>
      </c>
      <c r="T87" s="80">
        <v>1.7</v>
      </c>
      <c r="U87" s="113">
        <f t="shared" ref="U87:U91" si="90">S87/1000*T87</f>
        <v>4992.4639405204452</v>
      </c>
      <c r="V87" s="40">
        <v>0</v>
      </c>
      <c r="W87" s="40">
        <v>0</v>
      </c>
      <c r="X87" s="40">
        <v>0</v>
      </c>
      <c r="Y87" s="113">
        <f t="shared" ref="Y87:Y91" si="91">U87+V87+W87+X87</f>
        <v>4992.4639405204452</v>
      </c>
      <c r="Z87" s="53"/>
      <c r="AA87" s="38"/>
      <c r="AB87" s="38"/>
      <c r="AC87" s="38"/>
      <c r="AD87" s="38"/>
      <c r="AE87" s="38"/>
      <c r="AF87" s="14"/>
      <c r="AG87" s="14">
        <f t="shared" ref="AG87:AG92" si="92">SUM(N87:O87)</f>
        <v>16458</v>
      </c>
      <c r="AH87" s="15">
        <f t="shared" ref="AH87:AH92" si="93">V87+0</f>
        <v>0</v>
      </c>
      <c r="AI87" s="15">
        <f t="shared" si="80"/>
        <v>4992.4639405204452</v>
      </c>
      <c r="AJ87" s="14">
        <f t="shared" si="81"/>
        <v>0</v>
      </c>
      <c r="AK87" s="14">
        <f t="shared" ref="AK87:AK92" si="94">V87+0</f>
        <v>0</v>
      </c>
      <c r="AL87" s="14">
        <f t="shared" ref="AL87:AL92" si="95">X87+0</f>
        <v>0</v>
      </c>
      <c r="AM87" s="15">
        <f t="shared" ref="AM87:AM92" si="96">AI87+AJ87+AK87+AL87</f>
        <v>4992.4639405204452</v>
      </c>
      <c r="AN87" s="22"/>
      <c r="AO87" s="22"/>
      <c r="AP87" s="22"/>
      <c r="AQ87" s="22"/>
      <c r="AR87" s="22"/>
    </row>
    <row r="88" spans="2:44" s="24" customFormat="1" ht="75" customHeight="1">
      <c r="B88" s="2"/>
      <c r="C88" s="35" t="s">
        <v>6</v>
      </c>
      <c r="D88" s="109" t="s">
        <v>1448</v>
      </c>
      <c r="E88" s="2"/>
      <c r="F88" s="109" t="s">
        <v>1434</v>
      </c>
      <c r="G88" s="109" t="s">
        <v>1447</v>
      </c>
      <c r="H88" s="109" t="s">
        <v>1437</v>
      </c>
      <c r="I88" s="40">
        <v>2022</v>
      </c>
      <c r="J88" s="40">
        <v>42</v>
      </c>
      <c r="K88" s="40">
        <v>23</v>
      </c>
      <c r="L88" s="93">
        <f t="shared" si="86"/>
        <v>966</v>
      </c>
      <c r="M88" s="113">
        <f t="shared" si="87"/>
        <v>89.776951672862452</v>
      </c>
      <c r="N88" s="40">
        <v>750</v>
      </c>
      <c r="O88" s="40">
        <v>15708</v>
      </c>
      <c r="P88" s="114">
        <f t="shared" si="88"/>
        <v>1477549.0706319702</v>
      </c>
      <c r="Q88" s="115">
        <v>1</v>
      </c>
      <c r="R88" s="114">
        <v>1.2</v>
      </c>
      <c r="S88" s="114">
        <f t="shared" si="89"/>
        <v>1773058.8847583642</v>
      </c>
      <c r="T88" s="80">
        <v>1.7</v>
      </c>
      <c r="U88" s="113">
        <f t="shared" si="90"/>
        <v>3014.2001040892192</v>
      </c>
      <c r="V88" s="40">
        <v>0</v>
      </c>
      <c r="W88" s="40">
        <v>0</v>
      </c>
      <c r="X88" s="40">
        <v>0</v>
      </c>
      <c r="Y88" s="113">
        <f t="shared" si="91"/>
        <v>3014.2001040892192</v>
      </c>
      <c r="Z88" s="53"/>
      <c r="AA88" s="38"/>
      <c r="AB88" s="38"/>
      <c r="AC88" s="38"/>
      <c r="AD88" s="38"/>
      <c r="AE88" s="38"/>
      <c r="AF88" s="14"/>
      <c r="AG88" s="14">
        <f t="shared" si="92"/>
        <v>16458</v>
      </c>
      <c r="AH88" s="15">
        <f t="shared" si="93"/>
        <v>0</v>
      </c>
      <c r="AI88" s="15">
        <f t="shared" si="80"/>
        <v>3014.2001040892192</v>
      </c>
      <c r="AJ88" s="14">
        <f t="shared" si="81"/>
        <v>0</v>
      </c>
      <c r="AK88" s="14">
        <f t="shared" si="94"/>
        <v>0</v>
      </c>
      <c r="AL88" s="14">
        <f t="shared" si="95"/>
        <v>0</v>
      </c>
      <c r="AM88" s="15">
        <f t="shared" si="96"/>
        <v>3014.2001040892192</v>
      </c>
      <c r="AN88" s="22"/>
      <c r="AO88" s="22"/>
      <c r="AP88" s="22"/>
      <c r="AQ88" s="22"/>
      <c r="AR88" s="22"/>
    </row>
    <row r="89" spans="2:44" s="24" customFormat="1" ht="75" customHeight="1">
      <c r="B89" s="2"/>
      <c r="C89" s="35" t="s">
        <v>6</v>
      </c>
      <c r="D89" s="109" t="s">
        <v>1448</v>
      </c>
      <c r="E89" s="2"/>
      <c r="F89" s="109" t="s">
        <v>1434</v>
      </c>
      <c r="G89" s="109" t="s">
        <v>1447</v>
      </c>
      <c r="H89" s="109" t="s">
        <v>1225</v>
      </c>
      <c r="I89" s="40">
        <v>2022</v>
      </c>
      <c r="J89" s="40">
        <v>14</v>
      </c>
      <c r="K89" s="40">
        <v>14</v>
      </c>
      <c r="L89" s="93">
        <f t="shared" si="86"/>
        <v>196</v>
      </c>
      <c r="M89" s="113">
        <f t="shared" si="87"/>
        <v>18.21561338289963</v>
      </c>
      <c r="N89" s="40">
        <v>750</v>
      </c>
      <c r="O89" s="40">
        <v>15708</v>
      </c>
      <c r="P89" s="114">
        <f t="shared" si="88"/>
        <v>299792.56505576213</v>
      </c>
      <c r="Q89" s="115">
        <v>1</v>
      </c>
      <c r="R89" s="114">
        <v>1.2</v>
      </c>
      <c r="S89" s="114">
        <f t="shared" si="89"/>
        <v>359751.07806691452</v>
      </c>
      <c r="T89" s="80">
        <v>1.7</v>
      </c>
      <c r="U89" s="113">
        <f t="shared" si="90"/>
        <v>611.5768327137547</v>
      </c>
      <c r="V89" s="40">
        <v>0</v>
      </c>
      <c r="W89" s="40">
        <v>0</v>
      </c>
      <c r="X89" s="40">
        <v>0</v>
      </c>
      <c r="Y89" s="113">
        <f t="shared" si="91"/>
        <v>611.5768327137547</v>
      </c>
      <c r="Z89" s="53"/>
      <c r="AA89" s="38"/>
      <c r="AB89" s="38"/>
      <c r="AC89" s="38"/>
      <c r="AD89" s="38"/>
      <c r="AE89" s="38"/>
      <c r="AF89" s="14"/>
      <c r="AG89" s="14">
        <f t="shared" si="92"/>
        <v>16458</v>
      </c>
      <c r="AH89" s="15">
        <f t="shared" si="93"/>
        <v>0</v>
      </c>
      <c r="AI89" s="15">
        <f t="shared" si="80"/>
        <v>611.5768327137547</v>
      </c>
      <c r="AJ89" s="14">
        <f t="shared" si="81"/>
        <v>0</v>
      </c>
      <c r="AK89" s="14">
        <f t="shared" si="94"/>
        <v>0</v>
      </c>
      <c r="AL89" s="14">
        <f t="shared" si="95"/>
        <v>0</v>
      </c>
      <c r="AM89" s="15">
        <f t="shared" si="96"/>
        <v>611.5768327137547</v>
      </c>
      <c r="AN89" s="22"/>
      <c r="AO89" s="22"/>
      <c r="AP89" s="22"/>
      <c r="AQ89" s="22"/>
      <c r="AR89" s="22"/>
    </row>
    <row r="90" spans="2:44" s="24" customFormat="1" ht="75" customHeight="1">
      <c r="B90" s="2"/>
      <c r="C90" s="35" t="s">
        <v>6</v>
      </c>
      <c r="D90" s="109" t="s">
        <v>1448</v>
      </c>
      <c r="E90" s="2"/>
      <c r="F90" s="109" t="s">
        <v>1434</v>
      </c>
      <c r="G90" s="109" t="s">
        <v>1447</v>
      </c>
      <c r="H90" s="109" t="s">
        <v>1438</v>
      </c>
      <c r="I90" s="40">
        <v>2022</v>
      </c>
      <c r="J90" s="40">
        <v>36</v>
      </c>
      <c r="K90" s="40">
        <v>72</v>
      </c>
      <c r="L90" s="93">
        <f t="shared" si="86"/>
        <v>2592</v>
      </c>
      <c r="M90" s="113">
        <f t="shared" si="87"/>
        <v>240.89219330855019</v>
      </c>
      <c r="N90" s="40">
        <v>750</v>
      </c>
      <c r="O90" s="40">
        <v>0</v>
      </c>
      <c r="P90" s="114">
        <f t="shared" si="88"/>
        <v>180669.14498141265</v>
      </c>
      <c r="Q90" s="115">
        <v>1</v>
      </c>
      <c r="R90" s="114">
        <v>1.2</v>
      </c>
      <c r="S90" s="114">
        <f t="shared" si="89"/>
        <v>216802.97397769519</v>
      </c>
      <c r="T90" s="80">
        <v>4</v>
      </c>
      <c r="U90" s="113">
        <f t="shared" si="90"/>
        <v>867.21189591078075</v>
      </c>
      <c r="V90" s="40">
        <v>0</v>
      </c>
      <c r="W90" s="40">
        <v>0</v>
      </c>
      <c r="X90" s="40">
        <v>0</v>
      </c>
      <c r="Y90" s="113">
        <f t="shared" si="91"/>
        <v>867.21189591078075</v>
      </c>
      <c r="Z90" s="53"/>
      <c r="AA90" s="38"/>
      <c r="AB90" s="38"/>
      <c r="AC90" s="38"/>
      <c r="AD90" s="38"/>
      <c r="AE90" s="38"/>
      <c r="AF90" s="14"/>
      <c r="AG90" s="14">
        <f t="shared" si="92"/>
        <v>750</v>
      </c>
      <c r="AH90" s="15">
        <f t="shared" si="93"/>
        <v>0</v>
      </c>
      <c r="AI90" s="15">
        <f t="shared" si="80"/>
        <v>867.21189591078075</v>
      </c>
      <c r="AJ90" s="14">
        <f t="shared" si="81"/>
        <v>0</v>
      </c>
      <c r="AK90" s="14">
        <f t="shared" si="94"/>
        <v>0</v>
      </c>
      <c r="AL90" s="14">
        <f t="shared" si="95"/>
        <v>0</v>
      </c>
      <c r="AM90" s="15">
        <f t="shared" si="96"/>
        <v>867.21189591078075</v>
      </c>
      <c r="AN90" s="22"/>
      <c r="AO90" s="22"/>
      <c r="AP90" s="22"/>
      <c r="AQ90" s="22"/>
      <c r="AR90" s="22"/>
    </row>
    <row r="91" spans="2:44" s="24" customFormat="1" ht="75" customHeight="1">
      <c r="B91" s="2"/>
      <c r="C91" s="35" t="s">
        <v>6</v>
      </c>
      <c r="D91" s="109" t="s">
        <v>1448</v>
      </c>
      <c r="E91" s="2"/>
      <c r="F91" s="109" t="s">
        <v>1434</v>
      </c>
      <c r="G91" s="109" t="s">
        <v>1447</v>
      </c>
      <c r="H91" s="109" t="s">
        <v>1439</v>
      </c>
      <c r="I91" s="40">
        <v>2022</v>
      </c>
      <c r="J91" s="40">
        <v>50</v>
      </c>
      <c r="K91" s="40">
        <v>50</v>
      </c>
      <c r="L91" s="93">
        <f t="shared" si="86"/>
        <v>2500</v>
      </c>
      <c r="M91" s="113">
        <f t="shared" si="87"/>
        <v>232.34200743494424</v>
      </c>
      <c r="N91" s="40">
        <v>750</v>
      </c>
      <c r="O91" s="40">
        <v>0</v>
      </c>
      <c r="P91" s="114">
        <f t="shared" si="88"/>
        <v>174256.50557620818</v>
      </c>
      <c r="Q91" s="115">
        <v>1</v>
      </c>
      <c r="R91" s="114">
        <v>1.2</v>
      </c>
      <c r="S91" s="114">
        <f t="shared" si="89"/>
        <v>209107.8066914498</v>
      </c>
      <c r="T91" s="80">
        <v>4</v>
      </c>
      <c r="U91" s="113">
        <f t="shared" si="90"/>
        <v>836.43122676579924</v>
      </c>
      <c r="V91" s="40">
        <v>0</v>
      </c>
      <c r="W91" s="40">
        <v>0</v>
      </c>
      <c r="X91" s="40">
        <v>0</v>
      </c>
      <c r="Y91" s="113">
        <f t="shared" si="91"/>
        <v>836.43122676579924</v>
      </c>
      <c r="Z91" s="53"/>
      <c r="AA91" s="38"/>
      <c r="AB91" s="38"/>
      <c r="AC91" s="38"/>
      <c r="AD91" s="38"/>
      <c r="AE91" s="38"/>
      <c r="AF91" s="14"/>
      <c r="AG91" s="14">
        <f t="shared" si="92"/>
        <v>750</v>
      </c>
      <c r="AH91" s="15">
        <f t="shared" si="93"/>
        <v>0</v>
      </c>
      <c r="AI91" s="15">
        <f t="shared" si="80"/>
        <v>836.43122676579924</v>
      </c>
      <c r="AJ91" s="14">
        <f t="shared" si="81"/>
        <v>0</v>
      </c>
      <c r="AK91" s="14">
        <f t="shared" si="94"/>
        <v>0</v>
      </c>
      <c r="AL91" s="14">
        <f t="shared" si="95"/>
        <v>0</v>
      </c>
      <c r="AM91" s="15">
        <f t="shared" si="96"/>
        <v>836.43122676579924</v>
      </c>
      <c r="AN91" s="22"/>
      <c r="AO91" s="22"/>
      <c r="AP91" s="22"/>
      <c r="AQ91" s="22"/>
      <c r="AR91" s="22"/>
    </row>
    <row r="92" spans="2:44" s="24" customFormat="1" ht="75" customHeight="1">
      <c r="B92" s="2"/>
      <c r="C92" s="35"/>
      <c r="D92" s="109"/>
      <c r="E92" s="2"/>
      <c r="F92" s="109"/>
      <c r="G92" s="109"/>
      <c r="H92" s="109"/>
      <c r="I92" s="40"/>
      <c r="J92" s="40"/>
      <c r="K92" s="40"/>
      <c r="L92" s="93"/>
      <c r="M92" s="113"/>
      <c r="N92" s="40"/>
      <c r="O92" s="40"/>
      <c r="P92" s="114"/>
      <c r="Q92" s="115"/>
      <c r="R92" s="114"/>
      <c r="S92" s="114"/>
      <c r="T92" s="80"/>
      <c r="U92" s="113"/>
      <c r="V92" s="40"/>
      <c r="W92" s="40"/>
      <c r="X92" s="40"/>
      <c r="Y92" s="113">
        <f>SUM(Y85:Y91)</f>
        <v>21308.424959107804</v>
      </c>
      <c r="Z92" s="53"/>
      <c r="AA92" s="38"/>
      <c r="AB92" s="38"/>
      <c r="AC92" s="38"/>
      <c r="AD92" s="38"/>
      <c r="AE92" s="38"/>
      <c r="AF92" s="14"/>
      <c r="AG92" s="14">
        <f t="shared" si="92"/>
        <v>0</v>
      </c>
      <c r="AH92" s="15">
        <f t="shared" si="93"/>
        <v>0</v>
      </c>
      <c r="AI92" s="15">
        <f t="shared" si="80"/>
        <v>0</v>
      </c>
      <c r="AJ92" s="14">
        <f t="shared" si="81"/>
        <v>0</v>
      </c>
      <c r="AK92" s="14">
        <f t="shared" si="94"/>
        <v>0</v>
      </c>
      <c r="AL92" s="14">
        <f t="shared" si="95"/>
        <v>0</v>
      </c>
      <c r="AM92" s="15">
        <f t="shared" si="96"/>
        <v>0</v>
      </c>
      <c r="AN92" s="22"/>
      <c r="AO92" s="22"/>
      <c r="AP92" s="22"/>
      <c r="AQ92" s="22"/>
      <c r="AR92" s="22"/>
    </row>
  </sheetData>
  <mergeCells count="49">
    <mergeCell ref="B73:T73"/>
    <mergeCell ref="B62:T62"/>
    <mergeCell ref="B68:T68"/>
    <mergeCell ref="B15:T15"/>
    <mergeCell ref="B22:T22"/>
    <mergeCell ref="B35:T35"/>
    <mergeCell ref="B41:T41"/>
    <mergeCell ref="B55:T55"/>
    <mergeCell ref="C53:C54"/>
    <mergeCell ref="D53:D54"/>
    <mergeCell ref="B53:B54"/>
    <mergeCell ref="E53:E54"/>
    <mergeCell ref="F53:F54"/>
    <mergeCell ref="G53:G54"/>
    <mergeCell ref="B1:AE1"/>
    <mergeCell ref="B2:AE2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AE3:AE5"/>
    <mergeCell ref="U4:U5"/>
    <mergeCell ref="V4:V5"/>
    <mergeCell ref="W4:W5"/>
    <mergeCell ref="X4:X5"/>
    <mergeCell ref="AD4:AD5"/>
    <mergeCell ref="U3:Y3"/>
    <mergeCell ref="Z3:AD3"/>
    <mergeCell ref="Y4:Y5"/>
    <mergeCell ref="Z4:Z5"/>
    <mergeCell ref="AA4:AA5"/>
    <mergeCell ref="AB4:AB5"/>
    <mergeCell ref="AC4:AC5"/>
    <mergeCell ref="L3:L5"/>
    <mergeCell ref="M3:M5"/>
    <mergeCell ref="N3:P3"/>
    <mergeCell ref="R3:R5"/>
    <mergeCell ref="S3:S5"/>
    <mergeCell ref="T3:T5"/>
    <mergeCell ref="Q3:Q5"/>
    <mergeCell ref="N4:N5"/>
    <mergeCell ref="O4:O5"/>
    <mergeCell ref="P4:P5"/>
  </mergeCells>
  <pageMargins left="0.70866141732283505" right="0.70866141732283505" top="0.74803149606299202" bottom="0.74803149606299202" header="0.31496062992126" footer="0.31496062992126"/>
  <pageSetup paperSize="5" scale="58" orientation="landscape" horizontalDpi="4294967293" r:id="rId1"/>
  <colBreaks count="1" manualBreakCount="1">
    <brk id="31" max="6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R91"/>
  <sheetViews>
    <sheetView view="pageBreakPreview" topLeftCell="A73" zoomScale="55" zoomScaleNormal="40" zoomScaleSheetLayoutView="55" workbookViewId="0">
      <selection sqref="A1:XFD4"/>
    </sheetView>
  </sheetViews>
  <sheetFormatPr defaultRowHeight="15"/>
  <cols>
    <col min="1" max="1" width="2.85546875" customWidth="1"/>
    <col min="2" max="2" width="6.85546875" customWidth="1"/>
    <col min="3" max="3" width="7.28515625" customWidth="1"/>
    <col min="4" max="4" width="8.5703125" customWidth="1"/>
    <col min="5" max="5" width="7.7109375" hidden="1" customWidth="1"/>
    <col min="6" max="6" width="21" hidden="1" customWidth="1"/>
    <col min="7" max="7" width="20.85546875" customWidth="1"/>
    <col min="8" max="8" width="15.85546875" customWidth="1"/>
    <col min="9" max="9" width="7.42578125" customWidth="1"/>
    <col min="10" max="10" width="5.140625" customWidth="1"/>
    <col min="11" max="11" width="5.5703125" customWidth="1"/>
    <col min="12" max="12" width="6" customWidth="1"/>
    <col min="13" max="13" width="8.85546875" customWidth="1"/>
    <col min="14" max="14" width="6.28515625" customWidth="1"/>
    <col min="15" max="15" width="9.140625" customWidth="1"/>
    <col min="16" max="16" width="11.7109375" customWidth="1"/>
    <col min="19" max="19" width="14.85546875" customWidth="1"/>
    <col min="21" max="21" width="12.5703125" customWidth="1"/>
    <col min="25" max="25" width="10.5703125" customWidth="1"/>
    <col min="26" max="26" width="4" customWidth="1"/>
    <col min="27" max="27" width="4.85546875" customWidth="1"/>
    <col min="28" max="28" width="5.140625" customWidth="1"/>
    <col min="29" max="29" width="4.85546875" customWidth="1"/>
    <col min="30" max="30" width="4.140625" customWidth="1"/>
  </cols>
  <sheetData>
    <row r="1" spans="2:44" ht="27.75">
      <c r="B1" s="267" t="s">
        <v>1045</v>
      </c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  <c r="W1" s="268"/>
      <c r="X1" s="268"/>
      <c r="Y1" s="268"/>
      <c r="Z1" s="268"/>
      <c r="AA1" s="268"/>
      <c r="AB1" s="268"/>
      <c r="AC1" s="268"/>
      <c r="AD1" s="268"/>
      <c r="AE1" s="269"/>
    </row>
    <row r="2" spans="2:44" ht="36" customHeight="1">
      <c r="B2" s="267" t="s">
        <v>1395</v>
      </c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  <c r="AA2" s="268"/>
      <c r="AB2" s="268"/>
      <c r="AC2" s="268"/>
      <c r="AD2" s="268"/>
      <c r="AE2" s="269"/>
    </row>
    <row r="3" spans="2:44" s="96" customFormat="1" ht="58.5" customHeight="1">
      <c r="B3" s="273" t="s">
        <v>184</v>
      </c>
      <c r="C3" s="276" t="s">
        <v>0</v>
      </c>
      <c r="D3" s="276" t="s">
        <v>185</v>
      </c>
      <c r="E3" s="276" t="s">
        <v>186</v>
      </c>
      <c r="F3" s="276" t="s">
        <v>1</v>
      </c>
      <c r="G3" s="276" t="s">
        <v>187</v>
      </c>
      <c r="H3" s="276" t="s">
        <v>188</v>
      </c>
      <c r="I3" s="279" t="s">
        <v>189</v>
      </c>
      <c r="J3" s="282" t="s">
        <v>190</v>
      </c>
      <c r="K3" s="282" t="s">
        <v>191</v>
      </c>
      <c r="L3" s="294" t="s">
        <v>192</v>
      </c>
      <c r="M3" s="297" t="s">
        <v>193</v>
      </c>
      <c r="N3" s="285" t="s">
        <v>194</v>
      </c>
      <c r="O3" s="286"/>
      <c r="P3" s="287"/>
      <c r="Q3" s="276" t="s">
        <v>2</v>
      </c>
      <c r="R3" s="276" t="s">
        <v>195</v>
      </c>
      <c r="S3" s="276" t="s">
        <v>196</v>
      </c>
      <c r="T3" s="276" t="s">
        <v>197</v>
      </c>
      <c r="U3" s="285" t="s">
        <v>200</v>
      </c>
      <c r="V3" s="286"/>
      <c r="W3" s="286"/>
      <c r="X3" s="286"/>
      <c r="Y3" s="287"/>
      <c r="Z3" s="285" t="s">
        <v>199</v>
      </c>
      <c r="AA3" s="286"/>
      <c r="AB3" s="286"/>
      <c r="AC3" s="286"/>
      <c r="AD3" s="287"/>
      <c r="AE3" s="373" t="s">
        <v>201</v>
      </c>
      <c r="AF3" s="97"/>
      <c r="AG3" s="98"/>
      <c r="AH3" s="98"/>
      <c r="AI3" s="98"/>
      <c r="AJ3" s="98"/>
      <c r="AK3" s="98"/>
      <c r="AL3" s="98"/>
      <c r="AM3" s="98"/>
    </row>
    <row r="4" spans="2:44" s="96" customFormat="1" ht="58.5" customHeight="1">
      <c r="B4" s="274"/>
      <c r="C4" s="277"/>
      <c r="D4" s="277"/>
      <c r="E4" s="277"/>
      <c r="F4" s="277"/>
      <c r="G4" s="277"/>
      <c r="H4" s="277"/>
      <c r="I4" s="280"/>
      <c r="J4" s="283"/>
      <c r="K4" s="283"/>
      <c r="L4" s="295"/>
      <c r="M4" s="298"/>
      <c r="N4" s="288" t="s">
        <v>3</v>
      </c>
      <c r="O4" s="288" t="s">
        <v>4</v>
      </c>
      <c r="P4" s="288" t="s">
        <v>5</v>
      </c>
      <c r="Q4" s="277"/>
      <c r="R4" s="277"/>
      <c r="S4" s="277"/>
      <c r="T4" s="277"/>
      <c r="U4" s="288" t="s">
        <v>1429</v>
      </c>
      <c r="V4" s="288" t="s">
        <v>163</v>
      </c>
      <c r="W4" s="288" t="s">
        <v>164</v>
      </c>
      <c r="X4" s="288" t="s">
        <v>165</v>
      </c>
      <c r="Y4" s="288" t="s">
        <v>166</v>
      </c>
      <c r="Z4" s="289" t="s">
        <v>162</v>
      </c>
      <c r="AA4" s="289" t="s">
        <v>163</v>
      </c>
      <c r="AB4" s="289" t="s">
        <v>164</v>
      </c>
      <c r="AC4" s="289" t="s">
        <v>165</v>
      </c>
      <c r="AD4" s="289" t="s">
        <v>166</v>
      </c>
      <c r="AE4" s="374"/>
      <c r="AF4" s="97"/>
      <c r="AG4" s="5" t="s">
        <v>198</v>
      </c>
      <c r="AH4" s="98"/>
      <c r="AI4" s="98"/>
      <c r="AJ4" s="98"/>
      <c r="AK4" s="98"/>
      <c r="AL4" s="98"/>
      <c r="AM4" s="98"/>
    </row>
    <row r="5" spans="2:44" ht="75" hidden="1" customHeight="1">
      <c r="B5" s="275"/>
      <c r="C5" s="278"/>
      <c r="D5" s="278"/>
      <c r="E5" s="278"/>
      <c r="F5" s="278"/>
      <c r="G5" s="278"/>
      <c r="H5" s="278"/>
      <c r="I5" s="281"/>
      <c r="J5" s="284"/>
      <c r="K5" s="284"/>
      <c r="L5" s="296"/>
      <c r="M5" s="290"/>
      <c r="N5" s="278"/>
      <c r="O5" s="278"/>
      <c r="P5" s="278"/>
      <c r="Q5" s="278"/>
      <c r="R5" s="278"/>
      <c r="S5" s="278"/>
      <c r="T5" s="278"/>
      <c r="U5" s="278"/>
      <c r="V5" s="278"/>
      <c r="W5" s="278"/>
      <c r="X5" s="278"/>
      <c r="Y5" s="278"/>
      <c r="Z5" s="301"/>
      <c r="AA5" s="290"/>
      <c r="AB5" s="290"/>
      <c r="AC5" s="290"/>
      <c r="AD5" s="290"/>
      <c r="AE5" s="375"/>
      <c r="AF5" s="9"/>
      <c r="AG5" s="10"/>
      <c r="AH5" s="10"/>
      <c r="AI5" s="6">
        <v>20</v>
      </c>
      <c r="AJ5" s="7">
        <v>21</v>
      </c>
      <c r="AK5" s="6">
        <v>22</v>
      </c>
      <c r="AL5" s="7">
        <v>23</v>
      </c>
      <c r="AM5" s="6">
        <v>24</v>
      </c>
    </row>
    <row r="6" spans="2:44" s="104" customFormat="1" ht="12.75" hidden="1">
      <c r="B6" s="99">
        <v>1</v>
      </c>
      <c r="C6" s="99">
        <v>2</v>
      </c>
      <c r="D6" s="99">
        <v>3</v>
      </c>
      <c r="E6" s="99">
        <v>4</v>
      </c>
      <c r="F6" s="99">
        <v>5</v>
      </c>
      <c r="G6" s="99">
        <v>6</v>
      </c>
      <c r="H6" s="99">
        <v>7</v>
      </c>
      <c r="I6" s="99">
        <v>8</v>
      </c>
      <c r="J6" s="99">
        <v>9</v>
      </c>
      <c r="K6" s="99">
        <v>10</v>
      </c>
      <c r="L6" s="99">
        <v>11</v>
      </c>
      <c r="M6" s="99">
        <v>12</v>
      </c>
      <c r="N6" s="99">
        <v>13</v>
      </c>
      <c r="O6" s="99">
        <v>14</v>
      </c>
      <c r="P6" s="99">
        <v>15</v>
      </c>
      <c r="Q6" s="99">
        <v>16</v>
      </c>
      <c r="R6" s="99">
        <v>17</v>
      </c>
      <c r="S6" s="99">
        <v>18</v>
      </c>
      <c r="T6" s="99">
        <v>19</v>
      </c>
      <c r="U6" s="99">
        <v>20</v>
      </c>
      <c r="V6" s="99">
        <v>21</v>
      </c>
      <c r="W6" s="99">
        <v>22</v>
      </c>
      <c r="X6" s="99">
        <v>23</v>
      </c>
      <c r="Y6" s="99">
        <v>24</v>
      </c>
      <c r="Z6" s="99">
        <v>25</v>
      </c>
      <c r="AA6" s="99">
        <v>26</v>
      </c>
      <c r="AB6" s="99">
        <v>27</v>
      </c>
      <c r="AC6" s="99">
        <v>28</v>
      </c>
      <c r="AD6" s="99">
        <v>29</v>
      </c>
      <c r="AE6" s="99">
        <v>30</v>
      </c>
      <c r="AF6" s="100"/>
      <c r="AG6" s="101"/>
      <c r="AH6" s="101"/>
      <c r="AI6" s="102"/>
      <c r="AJ6" s="103"/>
      <c r="AK6" s="102"/>
      <c r="AL6" s="103"/>
      <c r="AM6" s="102"/>
    </row>
    <row r="7" spans="2:44" ht="75" customHeight="1">
      <c r="B7" s="40">
        <v>1</v>
      </c>
      <c r="C7" s="116" t="s">
        <v>6</v>
      </c>
      <c r="D7" s="109" t="s">
        <v>1105</v>
      </c>
      <c r="E7" s="2" t="s">
        <v>1207</v>
      </c>
      <c r="F7" s="109" t="s">
        <v>1216</v>
      </c>
      <c r="G7" s="109" t="s">
        <v>1217</v>
      </c>
      <c r="H7" s="109" t="s">
        <v>1106</v>
      </c>
      <c r="I7" s="40">
        <v>2021</v>
      </c>
      <c r="J7" s="40">
        <v>41</v>
      </c>
      <c r="K7" s="40">
        <v>25</v>
      </c>
      <c r="L7" s="118">
        <f t="shared" ref="L7:L13" si="0">J7*K7</f>
        <v>1025</v>
      </c>
      <c r="M7" s="113">
        <f t="shared" ref="M7:M13" si="1">L7/10.76</f>
        <v>95.260223048327134</v>
      </c>
      <c r="N7" s="40">
        <v>750</v>
      </c>
      <c r="O7" s="40">
        <v>11088</v>
      </c>
      <c r="P7" s="114">
        <f t="shared" ref="P7:P13" si="2">M7*AG7</f>
        <v>1127690.5204460965</v>
      </c>
      <c r="Q7" s="115">
        <v>1</v>
      </c>
      <c r="R7" s="114">
        <v>1.2</v>
      </c>
      <c r="S7" s="114">
        <f t="shared" ref="S7:S13" si="3">M7*AG7*Q7*R7</f>
        <v>1353228.6245353159</v>
      </c>
      <c r="T7" s="80">
        <v>1.5</v>
      </c>
      <c r="U7" s="113">
        <f t="shared" ref="U7:U13" si="4">S7/1000*T7</f>
        <v>2029.8429368029738</v>
      </c>
      <c r="V7" s="40">
        <v>0</v>
      </c>
      <c r="W7" s="40">
        <v>0</v>
      </c>
      <c r="X7" s="40">
        <v>0</v>
      </c>
      <c r="Y7" s="113">
        <f t="shared" ref="Y7:Y13" si="5">U7+V7+W7+X7</f>
        <v>2029.8429368029738</v>
      </c>
      <c r="Z7" s="53"/>
      <c r="AA7" s="38"/>
      <c r="AB7" s="38"/>
      <c r="AC7" s="38"/>
      <c r="AD7" s="38"/>
      <c r="AE7" s="38"/>
      <c r="AF7" s="14"/>
      <c r="AG7" s="14">
        <f t="shared" ref="AG7:AG13" si="6">SUM(N7:O7)</f>
        <v>11838</v>
      </c>
      <c r="AH7" s="15">
        <f t="shared" ref="AH7:AH13" si="7">V7+0</f>
        <v>0</v>
      </c>
      <c r="AI7" s="15">
        <f t="shared" ref="AI7:AJ21" si="8">U7+0</f>
        <v>2029.8429368029738</v>
      </c>
      <c r="AJ7" s="14">
        <f t="shared" si="8"/>
        <v>0</v>
      </c>
      <c r="AK7" s="14">
        <f t="shared" ref="AK7:AK13" si="9">V7+0</f>
        <v>0</v>
      </c>
      <c r="AL7" s="14">
        <f t="shared" ref="AL7:AL13" si="10">X7+0</f>
        <v>0</v>
      </c>
      <c r="AM7" s="15">
        <f t="shared" ref="AM7:AM13" si="11">AI7+AJ7+AK7+AL7</f>
        <v>2029.8429368029738</v>
      </c>
      <c r="AN7" s="14"/>
      <c r="AO7" s="14"/>
      <c r="AP7" s="14"/>
      <c r="AQ7" s="14"/>
      <c r="AR7" s="14"/>
    </row>
    <row r="8" spans="2:44" ht="75" customHeight="1">
      <c r="B8" s="40">
        <v>2</v>
      </c>
      <c r="C8" s="35" t="s">
        <v>6</v>
      </c>
      <c r="D8" s="109" t="s">
        <v>1105</v>
      </c>
      <c r="E8" s="2" t="s">
        <v>1208</v>
      </c>
      <c r="F8" s="109" t="s">
        <v>1216</v>
      </c>
      <c r="G8" s="109" t="s">
        <v>1217</v>
      </c>
      <c r="H8" s="109" t="s">
        <v>1106</v>
      </c>
      <c r="I8" s="40">
        <v>2021</v>
      </c>
      <c r="J8" s="40">
        <v>20</v>
      </c>
      <c r="K8" s="40">
        <v>20</v>
      </c>
      <c r="L8" s="93">
        <f t="shared" si="0"/>
        <v>400</v>
      </c>
      <c r="M8" s="113">
        <f t="shared" si="1"/>
        <v>37.174721189591082</v>
      </c>
      <c r="N8" s="40">
        <v>750</v>
      </c>
      <c r="O8" s="40">
        <v>11088</v>
      </c>
      <c r="P8" s="114">
        <f t="shared" si="2"/>
        <v>440074.34944237926</v>
      </c>
      <c r="Q8" s="115">
        <v>1</v>
      </c>
      <c r="R8" s="114">
        <v>1.2</v>
      </c>
      <c r="S8" s="114">
        <f t="shared" si="3"/>
        <v>528089.21933085506</v>
      </c>
      <c r="T8" s="80">
        <v>1.5</v>
      </c>
      <c r="U8" s="113">
        <f t="shared" si="4"/>
        <v>792.13382899628255</v>
      </c>
      <c r="V8" s="40">
        <v>0</v>
      </c>
      <c r="W8" s="40">
        <v>0</v>
      </c>
      <c r="X8" s="40">
        <v>0</v>
      </c>
      <c r="Y8" s="113">
        <f t="shared" si="5"/>
        <v>792.13382899628255</v>
      </c>
      <c r="Z8" s="53"/>
      <c r="AA8" s="38"/>
      <c r="AB8" s="38"/>
      <c r="AC8" s="38"/>
      <c r="AD8" s="38"/>
      <c r="AE8" s="38"/>
      <c r="AF8" s="14"/>
      <c r="AG8" s="14">
        <f t="shared" si="6"/>
        <v>11838</v>
      </c>
      <c r="AH8" s="15">
        <f t="shared" si="7"/>
        <v>0</v>
      </c>
      <c r="AI8" s="15">
        <f t="shared" si="8"/>
        <v>792.13382899628255</v>
      </c>
      <c r="AJ8" s="14">
        <f t="shared" si="8"/>
        <v>0</v>
      </c>
      <c r="AK8" s="14">
        <f t="shared" si="9"/>
        <v>0</v>
      </c>
      <c r="AL8" s="14">
        <f t="shared" si="10"/>
        <v>0</v>
      </c>
      <c r="AM8" s="15">
        <f t="shared" si="11"/>
        <v>792.13382899628255</v>
      </c>
      <c r="AN8" s="14"/>
      <c r="AO8" s="14"/>
      <c r="AP8" s="11"/>
      <c r="AQ8" s="11"/>
      <c r="AR8" s="11"/>
    </row>
    <row r="9" spans="2:44" ht="75" customHeight="1">
      <c r="B9" s="40">
        <v>3</v>
      </c>
      <c r="C9" s="35" t="s">
        <v>6</v>
      </c>
      <c r="D9" s="109" t="s">
        <v>1105</v>
      </c>
      <c r="E9" s="2" t="s">
        <v>1209</v>
      </c>
      <c r="F9" s="109" t="s">
        <v>1216</v>
      </c>
      <c r="G9" s="109" t="s">
        <v>1217</v>
      </c>
      <c r="H9" s="109" t="s">
        <v>1107</v>
      </c>
      <c r="I9" s="40">
        <v>2021</v>
      </c>
      <c r="J9" s="40">
        <v>20</v>
      </c>
      <c r="K9" s="40">
        <v>20</v>
      </c>
      <c r="L9" s="93">
        <f t="shared" si="0"/>
        <v>400</v>
      </c>
      <c r="M9" s="113">
        <f t="shared" si="1"/>
        <v>37.174721189591082</v>
      </c>
      <c r="N9" s="40">
        <v>750</v>
      </c>
      <c r="O9" s="40">
        <v>15708</v>
      </c>
      <c r="P9" s="114">
        <f t="shared" si="2"/>
        <v>611821.56133828999</v>
      </c>
      <c r="Q9" s="115">
        <v>1</v>
      </c>
      <c r="R9" s="114">
        <v>1.2</v>
      </c>
      <c r="S9" s="114">
        <f t="shared" si="3"/>
        <v>734185.87360594794</v>
      </c>
      <c r="T9" s="80">
        <v>1.8</v>
      </c>
      <c r="U9" s="113">
        <f t="shared" si="4"/>
        <v>1321.5345724907063</v>
      </c>
      <c r="V9" s="40">
        <v>0</v>
      </c>
      <c r="W9" s="40">
        <v>0</v>
      </c>
      <c r="X9" s="40">
        <v>0</v>
      </c>
      <c r="Y9" s="113">
        <f t="shared" si="5"/>
        <v>1321.5345724907063</v>
      </c>
      <c r="Z9" s="53"/>
      <c r="AA9" s="38"/>
      <c r="AB9" s="38"/>
      <c r="AC9" s="38"/>
      <c r="AD9" s="38"/>
      <c r="AE9" s="38"/>
      <c r="AF9" s="14"/>
      <c r="AG9" s="14">
        <f t="shared" si="6"/>
        <v>16458</v>
      </c>
      <c r="AH9" s="15">
        <f t="shared" si="7"/>
        <v>0</v>
      </c>
      <c r="AI9" s="15">
        <f t="shared" si="8"/>
        <v>1321.5345724907063</v>
      </c>
      <c r="AJ9" s="14">
        <f t="shared" si="8"/>
        <v>0</v>
      </c>
      <c r="AK9" s="14">
        <f t="shared" si="9"/>
        <v>0</v>
      </c>
      <c r="AL9" s="14">
        <f t="shared" si="10"/>
        <v>0</v>
      </c>
      <c r="AM9" s="15">
        <f t="shared" si="11"/>
        <v>1321.5345724907063</v>
      </c>
      <c r="AN9" s="14"/>
      <c r="AO9" s="14"/>
      <c r="AP9" s="11"/>
      <c r="AQ9" s="11"/>
      <c r="AR9" s="11"/>
    </row>
    <row r="10" spans="2:44" ht="75" customHeight="1">
      <c r="B10" s="40">
        <v>4</v>
      </c>
      <c r="C10" s="35" t="s">
        <v>6</v>
      </c>
      <c r="D10" s="109" t="s">
        <v>1105</v>
      </c>
      <c r="E10" s="2" t="s">
        <v>1210</v>
      </c>
      <c r="F10" s="109" t="s">
        <v>1216</v>
      </c>
      <c r="G10" s="109" t="s">
        <v>1217</v>
      </c>
      <c r="H10" s="109" t="s">
        <v>1108</v>
      </c>
      <c r="I10" s="40">
        <v>2021</v>
      </c>
      <c r="J10" s="40">
        <v>100</v>
      </c>
      <c r="K10" s="40">
        <v>10</v>
      </c>
      <c r="L10" s="118">
        <f t="shared" si="0"/>
        <v>1000</v>
      </c>
      <c r="M10" s="113">
        <f t="shared" si="1"/>
        <v>92.936802973977692</v>
      </c>
      <c r="N10" s="40">
        <v>750</v>
      </c>
      <c r="O10" s="40">
        <v>11088</v>
      </c>
      <c r="P10" s="114">
        <f t="shared" si="2"/>
        <v>1100185.8736059479</v>
      </c>
      <c r="Q10" s="115">
        <v>1</v>
      </c>
      <c r="R10" s="114">
        <v>1.2</v>
      </c>
      <c r="S10" s="114">
        <f t="shared" si="3"/>
        <v>1320223.0483271375</v>
      </c>
      <c r="T10" s="80">
        <v>1.5</v>
      </c>
      <c r="U10" s="113">
        <f t="shared" si="4"/>
        <v>1980.3345724907063</v>
      </c>
      <c r="V10" s="40">
        <v>0</v>
      </c>
      <c r="W10" s="40">
        <v>0</v>
      </c>
      <c r="X10" s="40">
        <v>0</v>
      </c>
      <c r="Y10" s="113">
        <f t="shared" si="5"/>
        <v>1980.3345724907063</v>
      </c>
      <c r="Z10" s="53"/>
      <c r="AA10" s="38"/>
      <c r="AB10" s="38"/>
      <c r="AC10" s="38"/>
      <c r="AD10" s="38"/>
      <c r="AE10" s="38"/>
      <c r="AF10" s="14"/>
      <c r="AG10" s="14">
        <f t="shared" si="6"/>
        <v>11838</v>
      </c>
      <c r="AH10" s="15">
        <f t="shared" si="7"/>
        <v>0</v>
      </c>
      <c r="AI10" s="15">
        <f t="shared" si="8"/>
        <v>1980.3345724907063</v>
      </c>
      <c r="AJ10" s="14">
        <f t="shared" si="8"/>
        <v>0</v>
      </c>
      <c r="AK10" s="14">
        <f t="shared" si="9"/>
        <v>0</v>
      </c>
      <c r="AL10" s="14">
        <f t="shared" si="10"/>
        <v>0</v>
      </c>
      <c r="AM10" s="15">
        <f t="shared" si="11"/>
        <v>1980.3345724907063</v>
      </c>
      <c r="AN10" s="14"/>
      <c r="AO10" s="14"/>
      <c r="AP10" s="11"/>
      <c r="AQ10" s="11"/>
      <c r="AR10" s="11"/>
    </row>
    <row r="11" spans="2:44" ht="75" customHeight="1">
      <c r="B11" s="40">
        <v>5</v>
      </c>
      <c r="C11" s="35" t="s">
        <v>6</v>
      </c>
      <c r="D11" s="109" t="s">
        <v>1105</v>
      </c>
      <c r="E11" s="2" t="s">
        <v>1211</v>
      </c>
      <c r="F11" s="109" t="s">
        <v>1216</v>
      </c>
      <c r="G11" s="109" t="s">
        <v>1217</v>
      </c>
      <c r="H11" s="109" t="s">
        <v>1109</v>
      </c>
      <c r="I11" s="40">
        <v>2021</v>
      </c>
      <c r="J11" s="40">
        <v>50</v>
      </c>
      <c r="K11" s="40">
        <v>12</v>
      </c>
      <c r="L11" s="93">
        <f t="shared" si="0"/>
        <v>600</v>
      </c>
      <c r="M11" s="113">
        <f t="shared" si="1"/>
        <v>55.762081784386616</v>
      </c>
      <c r="N11" s="40">
        <v>750</v>
      </c>
      <c r="O11" s="40">
        <v>11088</v>
      </c>
      <c r="P11" s="114">
        <f t="shared" si="2"/>
        <v>660111.52416356874</v>
      </c>
      <c r="Q11" s="115">
        <v>1</v>
      </c>
      <c r="R11" s="114">
        <v>1.2</v>
      </c>
      <c r="S11" s="114">
        <f t="shared" si="3"/>
        <v>792133.82899628242</v>
      </c>
      <c r="T11" s="80">
        <v>1.5</v>
      </c>
      <c r="U11" s="113">
        <f t="shared" si="4"/>
        <v>1188.2007434944237</v>
      </c>
      <c r="V11" s="40">
        <v>0</v>
      </c>
      <c r="W11" s="40">
        <v>0</v>
      </c>
      <c r="X11" s="40">
        <v>0</v>
      </c>
      <c r="Y11" s="113">
        <f t="shared" si="5"/>
        <v>1188.2007434944237</v>
      </c>
      <c r="Z11" s="53"/>
      <c r="AA11" s="38"/>
      <c r="AB11" s="38"/>
      <c r="AC11" s="38"/>
      <c r="AD11" s="38"/>
      <c r="AE11" s="38"/>
      <c r="AF11" s="14"/>
      <c r="AG11" s="14">
        <f t="shared" si="6"/>
        <v>11838</v>
      </c>
      <c r="AH11" s="15">
        <f t="shared" si="7"/>
        <v>0</v>
      </c>
      <c r="AI11" s="15">
        <f t="shared" si="8"/>
        <v>1188.2007434944237</v>
      </c>
      <c r="AJ11" s="14">
        <f t="shared" si="8"/>
        <v>0</v>
      </c>
      <c r="AK11" s="14">
        <f t="shared" si="9"/>
        <v>0</v>
      </c>
      <c r="AL11" s="14">
        <f t="shared" si="10"/>
        <v>0</v>
      </c>
      <c r="AM11" s="15">
        <f t="shared" si="11"/>
        <v>1188.2007434944237</v>
      </c>
      <c r="AN11" s="14"/>
      <c r="AO11" s="14"/>
      <c r="AP11" s="11"/>
      <c r="AQ11" s="11"/>
      <c r="AR11" s="11"/>
    </row>
    <row r="12" spans="2:44" s="24" customFormat="1" ht="75" customHeight="1">
      <c r="B12" s="40">
        <v>6</v>
      </c>
      <c r="C12" s="35" t="s">
        <v>6</v>
      </c>
      <c r="D12" s="109" t="s">
        <v>1105</v>
      </c>
      <c r="E12" s="2" t="s">
        <v>1212</v>
      </c>
      <c r="F12" s="109" t="s">
        <v>1216</v>
      </c>
      <c r="G12" s="109" t="s">
        <v>1217</v>
      </c>
      <c r="H12" s="109" t="s">
        <v>1110</v>
      </c>
      <c r="I12" s="40">
        <v>2021</v>
      </c>
      <c r="J12" s="40">
        <v>10</v>
      </c>
      <c r="K12" s="40">
        <v>10</v>
      </c>
      <c r="L12" s="93">
        <f t="shared" si="0"/>
        <v>100</v>
      </c>
      <c r="M12" s="113">
        <f t="shared" si="1"/>
        <v>9.2936802973977706</v>
      </c>
      <c r="N12" s="40">
        <v>750</v>
      </c>
      <c r="O12" s="40">
        <v>15708</v>
      </c>
      <c r="P12" s="114">
        <f t="shared" si="2"/>
        <v>152955.3903345725</v>
      </c>
      <c r="Q12" s="115">
        <v>1</v>
      </c>
      <c r="R12" s="114">
        <v>1.2</v>
      </c>
      <c r="S12" s="114">
        <f t="shared" si="3"/>
        <v>183546.46840148699</v>
      </c>
      <c r="T12" s="80">
        <v>1.8</v>
      </c>
      <c r="U12" s="113">
        <f t="shared" si="4"/>
        <v>330.38364312267657</v>
      </c>
      <c r="V12" s="40">
        <v>0</v>
      </c>
      <c r="W12" s="40">
        <v>0</v>
      </c>
      <c r="X12" s="40">
        <v>0</v>
      </c>
      <c r="Y12" s="113">
        <f t="shared" si="5"/>
        <v>330.38364312267657</v>
      </c>
      <c r="Z12" s="53"/>
      <c r="AA12" s="38"/>
      <c r="AB12" s="38"/>
      <c r="AC12" s="38"/>
      <c r="AD12" s="38"/>
      <c r="AE12" s="38"/>
      <c r="AF12" s="14"/>
      <c r="AG12" s="14">
        <f t="shared" si="6"/>
        <v>16458</v>
      </c>
      <c r="AH12" s="15">
        <f t="shared" si="7"/>
        <v>0</v>
      </c>
      <c r="AI12" s="15">
        <f t="shared" si="8"/>
        <v>330.38364312267657</v>
      </c>
      <c r="AJ12" s="14">
        <f t="shared" si="8"/>
        <v>0</v>
      </c>
      <c r="AK12" s="14">
        <f t="shared" si="9"/>
        <v>0</v>
      </c>
      <c r="AL12" s="14">
        <f t="shared" si="10"/>
        <v>0</v>
      </c>
      <c r="AM12" s="15">
        <f t="shared" si="11"/>
        <v>330.38364312267657</v>
      </c>
      <c r="AN12" s="14"/>
      <c r="AO12" s="14"/>
      <c r="AP12" s="22"/>
      <c r="AQ12" s="22"/>
      <c r="AR12" s="22"/>
    </row>
    <row r="13" spans="2:44" s="24" customFormat="1" ht="75" customHeight="1">
      <c r="B13" s="40">
        <v>7</v>
      </c>
      <c r="C13" s="35" t="s">
        <v>6</v>
      </c>
      <c r="D13" s="109" t="s">
        <v>1105</v>
      </c>
      <c r="E13" s="2" t="s">
        <v>1213</v>
      </c>
      <c r="F13" s="109" t="s">
        <v>1216</v>
      </c>
      <c r="G13" s="109" t="s">
        <v>1217</v>
      </c>
      <c r="H13" s="109" t="s">
        <v>281</v>
      </c>
      <c r="I13" s="40">
        <v>2021</v>
      </c>
      <c r="J13" s="40">
        <v>100</v>
      </c>
      <c r="K13" s="40">
        <v>55</v>
      </c>
      <c r="L13" s="118">
        <f t="shared" si="0"/>
        <v>5500</v>
      </c>
      <c r="M13" s="113">
        <f t="shared" si="1"/>
        <v>511.15241635687732</v>
      </c>
      <c r="N13" s="40">
        <v>750</v>
      </c>
      <c r="O13" s="40">
        <v>0</v>
      </c>
      <c r="P13" s="114">
        <f t="shared" si="2"/>
        <v>383364.31226765801</v>
      </c>
      <c r="Q13" s="115">
        <v>1</v>
      </c>
      <c r="R13" s="114">
        <v>1.2</v>
      </c>
      <c r="S13" s="114">
        <f t="shared" si="3"/>
        <v>460037.1747211896</v>
      </c>
      <c r="T13" s="80">
        <v>4</v>
      </c>
      <c r="U13" s="113">
        <f t="shared" si="4"/>
        <v>1840.1486988847585</v>
      </c>
      <c r="V13" s="40">
        <v>0</v>
      </c>
      <c r="W13" s="40">
        <v>0</v>
      </c>
      <c r="X13" s="40">
        <v>0</v>
      </c>
      <c r="Y13" s="113">
        <f t="shared" si="5"/>
        <v>1840.1486988847585</v>
      </c>
      <c r="Z13" s="53"/>
      <c r="AA13" s="38"/>
      <c r="AB13" s="38"/>
      <c r="AC13" s="38"/>
      <c r="AD13" s="38"/>
      <c r="AE13" s="38"/>
      <c r="AF13" s="14"/>
      <c r="AG13" s="14">
        <f t="shared" si="6"/>
        <v>750</v>
      </c>
      <c r="AH13" s="15">
        <f t="shared" si="7"/>
        <v>0</v>
      </c>
      <c r="AI13" s="15">
        <f t="shared" si="8"/>
        <v>1840.1486988847585</v>
      </c>
      <c r="AJ13" s="14">
        <f t="shared" si="8"/>
        <v>0</v>
      </c>
      <c r="AK13" s="14">
        <f t="shared" si="9"/>
        <v>0</v>
      </c>
      <c r="AL13" s="14">
        <f t="shared" si="10"/>
        <v>0</v>
      </c>
      <c r="AM13" s="15">
        <f t="shared" si="11"/>
        <v>1840.1486988847585</v>
      </c>
      <c r="AN13" s="14"/>
      <c r="AO13" s="14"/>
      <c r="AP13" s="22"/>
      <c r="AQ13" s="22"/>
      <c r="AR13" s="22"/>
    </row>
    <row r="14" spans="2:44" s="24" customFormat="1" ht="75" customHeight="1">
      <c r="B14" s="379" t="s">
        <v>915</v>
      </c>
      <c r="C14" s="380"/>
      <c r="D14" s="380"/>
      <c r="E14" s="380"/>
      <c r="F14" s="380"/>
      <c r="G14" s="380"/>
      <c r="H14" s="380"/>
      <c r="I14" s="380"/>
      <c r="J14" s="380"/>
      <c r="K14" s="380"/>
      <c r="L14" s="380"/>
      <c r="M14" s="380"/>
      <c r="N14" s="380"/>
      <c r="O14" s="380"/>
      <c r="P14" s="380"/>
      <c r="Q14" s="380"/>
      <c r="R14" s="380"/>
      <c r="S14" s="380"/>
      <c r="T14" s="381"/>
      <c r="U14" s="113">
        <f>SUM(U7:U13)</f>
        <v>9482.5789962825274</v>
      </c>
      <c r="V14" s="40"/>
      <c r="W14" s="40"/>
      <c r="X14" s="40"/>
      <c r="Y14" s="113">
        <f>SUM(Y7:Y13)</f>
        <v>9482.5789962825274</v>
      </c>
      <c r="Z14" s="53"/>
      <c r="AA14" s="38"/>
      <c r="AB14" s="38"/>
      <c r="AC14" s="38"/>
      <c r="AD14" s="38"/>
      <c r="AE14" s="38"/>
      <c r="AF14" s="14"/>
      <c r="AG14" s="14"/>
      <c r="AH14" s="15"/>
      <c r="AI14" s="15">
        <f t="shared" si="8"/>
        <v>9482.5789962825274</v>
      </c>
      <c r="AJ14" s="14"/>
      <c r="AK14" s="14"/>
      <c r="AL14" s="14"/>
      <c r="AM14" s="15"/>
      <c r="AN14" s="14"/>
      <c r="AO14" s="14"/>
      <c r="AP14" s="22"/>
      <c r="AQ14" s="22"/>
      <c r="AR14" s="22"/>
    </row>
    <row r="15" spans="2:44" ht="75" customHeight="1">
      <c r="B15" s="40">
        <v>8</v>
      </c>
      <c r="C15" s="116" t="s">
        <v>6</v>
      </c>
      <c r="D15" s="109" t="s">
        <v>1129</v>
      </c>
      <c r="E15" s="2" t="s">
        <v>1131</v>
      </c>
      <c r="F15" s="109" t="s">
        <v>849</v>
      </c>
      <c r="G15" s="109" t="s">
        <v>1130</v>
      </c>
      <c r="H15" s="109" t="s">
        <v>1106</v>
      </c>
      <c r="I15" s="40">
        <v>2021</v>
      </c>
      <c r="J15" s="40">
        <v>29</v>
      </c>
      <c r="K15" s="40">
        <v>9</v>
      </c>
      <c r="L15" s="93">
        <f t="shared" ref="L15:L20" si="12">J15*K15</f>
        <v>261</v>
      </c>
      <c r="M15" s="113">
        <f t="shared" ref="M15:M20" si="13">L15/10.76</f>
        <v>24.25650557620818</v>
      </c>
      <c r="N15" s="40">
        <v>750</v>
      </c>
      <c r="O15" s="40">
        <v>11088</v>
      </c>
      <c r="P15" s="114">
        <f t="shared" ref="P15:P20" si="14">M15*AG15</f>
        <v>287148.51301115245</v>
      </c>
      <c r="Q15" s="115">
        <v>1</v>
      </c>
      <c r="R15" s="114">
        <v>1.2</v>
      </c>
      <c r="S15" s="114">
        <f t="shared" ref="S15:S20" si="15">M15*AG15*Q15*R15</f>
        <v>344578.21561338293</v>
      </c>
      <c r="T15" s="80">
        <v>1.5</v>
      </c>
      <c r="U15" s="113">
        <f t="shared" ref="U15:U20" si="16">S15/1000*T15</f>
        <v>516.8673234200744</v>
      </c>
      <c r="V15" s="40">
        <v>0</v>
      </c>
      <c r="W15" s="40">
        <v>0</v>
      </c>
      <c r="X15" s="40">
        <v>0</v>
      </c>
      <c r="Y15" s="113">
        <f t="shared" ref="Y15:Y20" si="17">U15+V15+W15+X15</f>
        <v>516.8673234200744</v>
      </c>
      <c r="Z15" s="53"/>
      <c r="AA15" s="38"/>
      <c r="AB15" s="38"/>
      <c r="AC15" s="38"/>
      <c r="AD15" s="38"/>
      <c r="AE15" s="38"/>
      <c r="AF15" s="14"/>
      <c r="AG15" s="14">
        <f t="shared" ref="AG15:AG20" si="18">SUM(N15:O15)</f>
        <v>11838</v>
      </c>
      <c r="AH15" s="15">
        <f t="shared" ref="AH15:AH20" si="19">V15+0</f>
        <v>0</v>
      </c>
      <c r="AI15" s="15">
        <f t="shared" si="8"/>
        <v>516.8673234200744</v>
      </c>
      <c r="AJ15" s="14">
        <f t="shared" si="8"/>
        <v>0</v>
      </c>
      <c r="AK15" s="14">
        <f t="shared" ref="AK15:AK20" si="20">V15+0</f>
        <v>0</v>
      </c>
      <c r="AL15" s="14">
        <f t="shared" ref="AL15:AL20" si="21">X15+0</f>
        <v>0</v>
      </c>
      <c r="AM15" s="15">
        <f t="shared" ref="AM15:AM20" si="22">AI15+AJ15+AK15+AL15</f>
        <v>516.8673234200744</v>
      </c>
      <c r="AN15" s="14"/>
      <c r="AO15" s="14"/>
      <c r="AP15" s="14"/>
      <c r="AQ15" s="14"/>
      <c r="AR15" s="14"/>
    </row>
    <row r="16" spans="2:44" s="24" customFormat="1" ht="75" customHeight="1">
      <c r="B16" s="40">
        <v>9</v>
      </c>
      <c r="C16" s="35" t="s">
        <v>6</v>
      </c>
      <c r="D16" s="109" t="s">
        <v>1129</v>
      </c>
      <c r="E16" s="2" t="s">
        <v>1132</v>
      </c>
      <c r="F16" s="109" t="s">
        <v>849</v>
      </c>
      <c r="G16" s="109" t="s">
        <v>1111</v>
      </c>
      <c r="H16" s="109" t="s">
        <v>1112</v>
      </c>
      <c r="I16" s="40">
        <v>2021</v>
      </c>
      <c r="J16" s="40">
        <v>54</v>
      </c>
      <c r="K16" s="40">
        <v>9</v>
      </c>
      <c r="L16" s="93">
        <f t="shared" si="12"/>
        <v>486</v>
      </c>
      <c r="M16" s="113">
        <f t="shared" si="13"/>
        <v>45.167286245353161</v>
      </c>
      <c r="N16" s="40">
        <v>750</v>
      </c>
      <c r="O16" s="40">
        <v>11088</v>
      </c>
      <c r="P16" s="114">
        <f t="shared" si="14"/>
        <v>534690.33457249077</v>
      </c>
      <c r="Q16" s="115">
        <v>1</v>
      </c>
      <c r="R16" s="114">
        <v>1.2</v>
      </c>
      <c r="S16" s="114">
        <f t="shared" si="15"/>
        <v>641628.40148698888</v>
      </c>
      <c r="T16" s="80">
        <v>1.5</v>
      </c>
      <c r="U16" s="113">
        <f t="shared" si="16"/>
        <v>962.44260223048332</v>
      </c>
      <c r="V16" s="40">
        <v>0</v>
      </c>
      <c r="W16" s="40">
        <v>0</v>
      </c>
      <c r="X16" s="40">
        <v>0</v>
      </c>
      <c r="Y16" s="113">
        <f t="shared" si="17"/>
        <v>962.44260223048332</v>
      </c>
      <c r="Z16" s="53"/>
      <c r="AA16" s="38"/>
      <c r="AB16" s="38"/>
      <c r="AC16" s="38"/>
      <c r="AD16" s="38"/>
      <c r="AE16" s="38"/>
      <c r="AF16" s="14"/>
      <c r="AG16" s="14">
        <f t="shared" si="18"/>
        <v>11838</v>
      </c>
      <c r="AH16" s="15">
        <f t="shared" si="19"/>
        <v>0</v>
      </c>
      <c r="AI16" s="15">
        <f t="shared" si="8"/>
        <v>962.44260223048332</v>
      </c>
      <c r="AJ16" s="14">
        <f t="shared" si="8"/>
        <v>0</v>
      </c>
      <c r="AK16" s="14">
        <f t="shared" si="20"/>
        <v>0</v>
      </c>
      <c r="AL16" s="14">
        <f t="shared" si="21"/>
        <v>0</v>
      </c>
      <c r="AM16" s="15">
        <f t="shared" si="22"/>
        <v>962.44260223048332</v>
      </c>
      <c r="AN16" s="22"/>
      <c r="AO16" s="22"/>
      <c r="AP16" s="22"/>
      <c r="AQ16" s="22"/>
      <c r="AR16" s="22"/>
    </row>
    <row r="17" spans="2:44" s="24" customFormat="1" ht="75" customHeight="1">
      <c r="B17" s="40">
        <v>10</v>
      </c>
      <c r="C17" s="35" t="s">
        <v>6</v>
      </c>
      <c r="D17" s="109" t="s">
        <v>1129</v>
      </c>
      <c r="E17" s="2" t="s">
        <v>1133</v>
      </c>
      <c r="F17" s="109" t="s">
        <v>849</v>
      </c>
      <c r="G17" s="109" t="s">
        <v>1111</v>
      </c>
      <c r="H17" s="109" t="s">
        <v>1113</v>
      </c>
      <c r="I17" s="40">
        <v>2021</v>
      </c>
      <c r="J17" s="40">
        <v>39</v>
      </c>
      <c r="K17" s="40">
        <v>10</v>
      </c>
      <c r="L17" s="93">
        <f t="shared" si="12"/>
        <v>390</v>
      </c>
      <c r="M17" s="113">
        <f t="shared" si="13"/>
        <v>36.245353159851305</v>
      </c>
      <c r="N17" s="40">
        <v>750</v>
      </c>
      <c r="O17" s="40">
        <v>11088</v>
      </c>
      <c r="P17" s="114">
        <f t="shared" si="14"/>
        <v>429072.49070631975</v>
      </c>
      <c r="Q17" s="115">
        <v>1</v>
      </c>
      <c r="R17" s="114">
        <v>1.2</v>
      </c>
      <c r="S17" s="114">
        <f t="shared" si="15"/>
        <v>514886.98884758365</v>
      </c>
      <c r="T17" s="80">
        <v>1.5</v>
      </c>
      <c r="U17" s="113">
        <f t="shared" si="16"/>
        <v>772.33048327137544</v>
      </c>
      <c r="V17" s="40">
        <v>0</v>
      </c>
      <c r="W17" s="40">
        <v>0</v>
      </c>
      <c r="X17" s="40">
        <v>0</v>
      </c>
      <c r="Y17" s="113">
        <f t="shared" si="17"/>
        <v>772.33048327137544</v>
      </c>
      <c r="Z17" s="53"/>
      <c r="AA17" s="38"/>
      <c r="AB17" s="38"/>
      <c r="AC17" s="38"/>
      <c r="AD17" s="38"/>
      <c r="AE17" s="38"/>
      <c r="AF17" s="14"/>
      <c r="AG17" s="14">
        <f t="shared" si="18"/>
        <v>11838</v>
      </c>
      <c r="AH17" s="15">
        <f t="shared" si="19"/>
        <v>0</v>
      </c>
      <c r="AI17" s="15">
        <f t="shared" si="8"/>
        <v>772.33048327137544</v>
      </c>
      <c r="AJ17" s="14">
        <f t="shared" si="8"/>
        <v>0</v>
      </c>
      <c r="AK17" s="14">
        <f t="shared" si="20"/>
        <v>0</v>
      </c>
      <c r="AL17" s="14">
        <f t="shared" si="21"/>
        <v>0</v>
      </c>
      <c r="AM17" s="15">
        <f t="shared" si="22"/>
        <v>772.33048327137544</v>
      </c>
      <c r="AN17" s="22"/>
      <c r="AO17" s="22"/>
      <c r="AP17" s="22"/>
      <c r="AQ17" s="22"/>
      <c r="AR17" s="22"/>
    </row>
    <row r="18" spans="2:44" s="24" customFormat="1" ht="75" customHeight="1">
      <c r="B18" s="40">
        <v>11</v>
      </c>
      <c r="C18" s="35" t="s">
        <v>6</v>
      </c>
      <c r="D18" s="109" t="s">
        <v>1129</v>
      </c>
      <c r="E18" s="2" t="s">
        <v>1134</v>
      </c>
      <c r="F18" s="109" t="s">
        <v>849</v>
      </c>
      <c r="G18" s="109" t="s">
        <v>1111</v>
      </c>
      <c r="H18" s="109" t="s">
        <v>1110</v>
      </c>
      <c r="I18" s="40">
        <v>2021</v>
      </c>
      <c r="J18" s="40">
        <v>8</v>
      </c>
      <c r="K18" s="40">
        <v>4</v>
      </c>
      <c r="L18" s="93">
        <f t="shared" si="12"/>
        <v>32</v>
      </c>
      <c r="M18" s="113">
        <f t="shared" si="13"/>
        <v>2.9739776951672865</v>
      </c>
      <c r="N18" s="40">
        <v>750</v>
      </c>
      <c r="O18" s="40">
        <v>11088</v>
      </c>
      <c r="P18" s="114">
        <f t="shared" si="14"/>
        <v>35205.947955390337</v>
      </c>
      <c r="Q18" s="115">
        <v>1</v>
      </c>
      <c r="R18" s="114">
        <v>1.2</v>
      </c>
      <c r="S18" s="114">
        <f t="shared" si="15"/>
        <v>42247.137546468402</v>
      </c>
      <c r="T18" s="80">
        <v>1.5</v>
      </c>
      <c r="U18" s="113">
        <f t="shared" si="16"/>
        <v>63.370706319702606</v>
      </c>
      <c r="V18" s="40">
        <v>0</v>
      </c>
      <c r="W18" s="40">
        <v>0</v>
      </c>
      <c r="X18" s="40">
        <v>0</v>
      </c>
      <c r="Y18" s="113">
        <f t="shared" si="17"/>
        <v>63.370706319702606</v>
      </c>
      <c r="Z18" s="53"/>
      <c r="AA18" s="38"/>
      <c r="AB18" s="38"/>
      <c r="AC18" s="38"/>
      <c r="AD18" s="38"/>
      <c r="AE18" s="38"/>
      <c r="AF18" s="14"/>
      <c r="AG18" s="14">
        <f t="shared" si="18"/>
        <v>11838</v>
      </c>
      <c r="AH18" s="15">
        <f t="shared" si="19"/>
        <v>0</v>
      </c>
      <c r="AI18" s="15">
        <f t="shared" si="8"/>
        <v>63.370706319702606</v>
      </c>
      <c r="AJ18" s="14">
        <f t="shared" si="8"/>
        <v>0</v>
      </c>
      <c r="AK18" s="14">
        <f t="shared" si="20"/>
        <v>0</v>
      </c>
      <c r="AL18" s="14">
        <f t="shared" si="21"/>
        <v>0</v>
      </c>
      <c r="AM18" s="15">
        <f t="shared" si="22"/>
        <v>63.370706319702606</v>
      </c>
      <c r="AN18" s="22"/>
      <c r="AO18" s="22"/>
      <c r="AP18" s="22"/>
      <c r="AQ18" s="22"/>
      <c r="AR18" s="22"/>
    </row>
    <row r="19" spans="2:44" s="24" customFormat="1" ht="75" customHeight="1">
      <c r="B19" s="40">
        <v>12</v>
      </c>
      <c r="C19" s="35" t="s">
        <v>6</v>
      </c>
      <c r="D19" s="109" t="s">
        <v>1129</v>
      </c>
      <c r="E19" s="2" t="s">
        <v>1135</v>
      </c>
      <c r="F19" s="109" t="s">
        <v>849</v>
      </c>
      <c r="G19" s="109" t="s">
        <v>1111</v>
      </c>
      <c r="H19" s="109" t="s">
        <v>1106</v>
      </c>
      <c r="I19" s="40">
        <v>2021</v>
      </c>
      <c r="J19" s="40">
        <v>70</v>
      </c>
      <c r="K19" s="40">
        <v>21</v>
      </c>
      <c r="L19" s="118">
        <f t="shared" si="12"/>
        <v>1470</v>
      </c>
      <c r="M19" s="113">
        <f t="shared" si="13"/>
        <v>136.61710037174723</v>
      </c>
      <c r="N19" s="40">
        <v>750</v>
      </c>
      <c r="O19" s="40">
        <v>11088</v>
      </c>
      <c r="P19" s="114">
        <f t="shared" si="14"/>
        <v>1617273.2342007437</v>
      </c>
      <c r="Q19" s="115">
        <v>1</v>
      </c>
      <c r="R19" s="114">
        <v>1.2</v>
      </c>
      <c r="S19" s="114">
        <f t="shared" si="15"/>
        <v>1940727.8810408923</v>
      </c>
      <c r="T19" s="80">
        <v>1.5</v>
      </c>
      <c r="U19" s="113">
        <f t="shared" si="16"/>
        <v>2911.0918215613383</v>
      </c>
      <c r="V19" s="40">
        <v>0</v>
      </c>
      <c r="W19" s="40">
        <v>0</v>
      </c>
      <c r="X19" s="40">
        <v>0</v>
      </c>
      <c r="Y19" s="113">
        <f t="shared" si="17"/>
        <v>2911.0918215613383</v>
      </c>
      <c r="Z19" s="53"/>
      <c r="AA19" s="38"/>
      <c r="AB19" s="38"/>
      <c r="AC19" s="38"/>
      <c r="AD19" s="38"/>
      <c r="AE19" s="38"/>
      <c r="AF19" s="14"/>
      <c r="AG19" s="14">
        <f t="shared" si="18"/>
        <v>11838</v>
      </c>
      <c r="AH19" s="15">
        <f t="shared" si="19"/>
        <v>0</v>
      </c>
      <c r="AI19" s="15">
        <f t="shared" si="8"/>
        <v>2911.0918215613383</v>
      </c>
      <c r="AJ19" s="14">
        <f t="shared" si="8"/>
        <v>0</v>
      </c>
      <c r="AK19" s="14">
        <f t="shared" si="20"/>
        <v>0</v>
      </c>
      <c r="AL19" s="14">
        <f t="shared" si="21"/>
        <v>0</v>
      </c>
      <c r="AM19" s="15">
        <f t="shared" si="22"/>
        <v>2911.0918215613383</v>
      </c>
      <c r="AN19" s="22"/>
      <c r="AO19" s="22"/>
      <c r="AP19" s="22"/>
      <c r="AQ19" s="22"/>
      <c r="AR19" s="22"/>
    </row>
    <row r="20" spans="2:44" s="24" customFormat="1" ht="75" customHeight="1">
      <c r="B20" s="40">
        <v>13</v>
      </c>
      <c r="C20" s="35" t="s">
        <v>6</v>
      </c>
      <c r="D20" s="109" t="s">
        <v>1129</v>
      </c>
      <c r="E20" s="2" t="s">
        <v>1136</v>
      </c>
      <c r="F20" s="109" t="s">
        <v>849</v>
      </c>
      <c r="G20" s="109" t="s">
        <v>1111</v>
      </c>
      <c r="H20" s="109" t="s">
        <v>281</v>
      </c>
      <c r="I20" s="40">
        <v>2021</v>
      </c>
      <c r="J20" s="40">
        <v>41</v>
      </c>
      <c r="K20" s="40">
        <v>100</v>
      </c>
      <c r="L20" s="118">
        <f t="shared" si="12"/>
        <v>4100</v>
      </c>
      <c r="M20" s="113">
        <f t="shared" si="13"/>
        <v>381.04089219330854</v>
      </c>
      <c r="N20" s="40">
        <v>750</v>
      </c>
      <c r="O20" s="40">
        <v>750</v>
      </c>
      <c r="P20" s="114">
        <f t="shared" si="14"/>
        <v>571561.33828996285</v>
      </c>
      <c r="Q20" s="115">
        <v>1</v>
      </c>
      <c r="R20" s="114">
        <v>1.2</v>
      </c>
      <c r="S20" s="114">
        <f t="shared" si="15"/>
        <v>685873.6059479554</v>
      </c>
      <c r="T20" s="80">
        <v>4</v>
      </c>
      <c r="U20" s="113">
        <f t="shared" si="16"/>
        <v>2743.4944237918216</v>
      </c>
      <c r="V20" s="40">
        <v>0</v>
      </c>
      <c r="W20" s="40">
        <v>0</v>
      </c>
      <c r="X20" s="40">
        <v>0</v>
      </c>
      <c r="Y20" s="113">
        <f t="shared" si="17"/>
        <v>2743.4944237918216</v>
      </c>
      <c r="Z20" s="53"/>
      <c r="AA20" s="38"/>
      <c r="AB20" s="38"/>
      <c r="AC20" s="38"/>
      <c r="AD20" s="38"/>
      <c r="AE20" s="38"/>
      <c r="AF20" s="14"/>
      <c r="AG20" s="14">
        <f t="shared" si="18"/>
        <v>1500</v>
      </c>
      <c r="AH20" s="15">
        <f t="shared" si="19"/>
        <v>0</v>
      </c>
      <c r="AI20" s="15">
        <f t="shared" si="8"/>
        <v>2743.4944237918216</v>
      </c>
      <c r="AJ20" s="14">
        <f t="shared" si="8"/>
        <v>0</v>
      </c>
      <c r="AK20" s="14">
        <f t="shared" si="20"/>
        <v>0</v>
      </c>
      <c r="AL20" s="14">
        <f t="shared" si="21"/>
        <v>0</v>
      </c>
      <c r="AM20" s="15">
        <f t="shared" si="22"/>
        <v>2743.4944237918216</v>
      </c>
      <c r="AN20" s="22"/>
      <c r="AO20" s="22"/>
      <c r="AP20" s="22"/>
      <c r="AQ20" s="22"/>
      <c r="AR20" s="22"/>
    </row>
    <row r="21" spans="2:44" s="24" customFormat="1" ht="75" customHeight="1">
      <c r="B21" s="376" t="s">
        <v>915</v>
      </c>
      <c r="C21" s="377"/>
      <c r="D21" s="377"/>
      <c r="E21" s="377"/>
      <c r="F21" s="377"/>
      <c r="G21" s="377"/>
      <c r="H21" s="377"/>
      <c r="I21" s="377"/>
      <c r="J21" s="377"/>
      <c r="K21" s="377"/>
      <c r="L21" s="377"/>
      <c r="M21" s="377"/>
      <c r="N21" s="377"/>
      <c r="O21" s="377"/>
      <c r="P21" s="377"/>
      <c r="Q21" s="377"/>
      <c r="R21" s="377"/>
      <c r="S21" s="377"/>
      <c r="T21" s="378"/>
      <c r="U21" s="113">
        <f>SUM(U15:U20)</f>
        <v>7969.5973605947956</v>
      </c>
      <c r="V21" s="40"/>
      <c r="W21" s="40"/>
      <c r="X21" s="40"/>
      <c r="Y21" s="113">
        <f>SUM(Y15:Y20)</f>
        <v>7969.5973605947956</v>
      </c>
      <c r="Z21" s="53"/>
      <c r="AA21" s="38"/>
      <c r="AB21" s="38"/>
      <c r="AC21" s="38"/>
      <c r="AD21" s="38"/>
      <c r="AE21" s="38"/>
      <c r="AF21" s="14"/>
      <c r="AG21" s="14"/>
      <c r="AH21" s="15"/>
      <c r="AI21" s="15">
        <f t="shared" si="8"/>
        <v>7969.5973605947956</v>
      </c>
      <c r="AJ21" s="14"/>
      <c r="AK21" s="14"/>
      <c r="AL21" s="14"/>
      <c r="AM21" s="15"/>
      <c r="AN21" s="22"/>
      <c r="AO21" s="22"/>
      <c r="AP21" s="22"/>
      <c r="AQ21" s="22"/>
      <c r="AR21" s="22"/>
    </row>
    <row r="22" spans="2:44" s="24" customFormat="1" ht="75" customHeight="1">
      <c r="B22" s="40">
        <v>14</v>
      </c>
      <c r="C22" s="35" t="s">
        <v>6</v>
      </c>
      <c r="D22" s="109" t="s">
        <v>1114</v>
      </c>
      <c r="E22" s="2" t="s">
        <v>1137</v>
      </c>
      <c r="F22" s="109" t="s">
        <v>849</v>
      </c>
      <c r="G22" s="109" t="s">
        <v>1115</v>
      </c>
      <c r="H22" s="109" t="s">
        <v>1116</v>
      </c>
      <c r="I22" s="40">
        <v>2021</v>
      </c>
      <c r="J22" s="40">
        <v>40</v>
      </c>
      <c r="K22" s="40">
        <v>20</v>
      </c>
      <c r="L22" s="93">
        <f t="shared" ref="L22:L32" si="23">J22*K22</f>
        <v>800</v>
      </c>
      <c r="M22" s="113">
        <f t="shared" ref="M22:M32" si="24">L22/10.76</f>
        <v>74.349442379182165</v>
      </c>
      <c r="N22" s="40">
        <v>750</v>
      </c>
      <c r="O22" s="40">
        <v>11088</v>
      </c>
      <c r="P22" s="114">
        <f t="shared" ref="P22:P32" si="25">M22*AG22</f>
        <v>880148.69888475852</v>
      </c>
      <c r="Q22" s="115">
        <v>1</v>
      </c>
      <c r="R22" s="114">
        <v>1.2</v>
      </c>
      <c r="S22" s="114">
        <f t="shared" ref="S22:S32" si="26">M22*AG22*Q22*R22</f>
        <v>1056178.4386617101</v>
      </c>
      <c r="T22" s="80">
        <v>1.5</v>
      </c>
      <c r="U22" s="113">
        <f t="shared" ref="U22:U32" si="27">S22/1000*T22</f>
        <v>1584.2676579925651</v>
      </c>
      <c r="V22" s="40">
        <v>0</v>
      </c>
      <c r="W22" s="40">
        <v>0</v>
      </c>
      <c r="X22" s="40">
        <v>0</v>
      </c>
      <c r="Y22" s="113">
        <f t="shared" ref="Y22:Y32" si="28">U22+V22+W22+X22</f>
        <v>1584.2676579925651</v>
      </c>
      <c r="Z22" s="53"/>
      <c r="AA22" s="38"/>
      <c r="AB22" s="38"/>
      <c r="AC22" s="38"/>
      <c r="AD22" s="38"/>
      <c r="AE22" s="38"/>
      <c r="AF22" s="14"/>
      <c r="AG22" s="14">
        <f t="shared" ref="AG22:AG32" si="29">SUM(N22:O22)</f>
        <v>11838</v>
      </c>
      <c r="AH22" s="15">
        <f t="shared" ref="AH22:AH32" si="30">V22+0</f>
        <v>0</v>
      </c>
      <c r="AI22" s="15">
        <f t="shared" ref="AI22:AJ37" si="31">U22+0</f>
        <v>1584.2676579925651</v>
      </c>
      <c r="AJ22" s="14">
        <f t="shared" si="31"/>
        <v>0</v>
      </c>
      <c r="AK22" s="14">
        <f t="shared" ref="AK22:AK32" si="32">V22+0</f>
        <v>0</v>
      </c>
      <c r="AL22" s="14">
        <f t="shared" ref="AL22:AL32" si="33">X22+0</f>
        <v>0</v>
      </c>
      <c r="AM22" s="15">
        <f t="shared" ref="AM22:AM32" si="34">AI22+AJ22+AK22+AL22</f>
        <v>1584.2676579925651</v>
      </c>
      <c r="AN22" s="22"/>
      <c r="AO22" s="22"/>
      <c r="AP22" s="22"/>
      <c r="AQ22" s="22"/>
      <c r="AR22" s="22"/>
    </row>
    <row r="23" spans="2:44" s="24" customFormat="1" ht="75" customHeight="1">
      <c r="B23" s="40">
        <v>15</v>
      </c>
      <c r="C23" s="35" t="s">
        <v>6</v>
      </c>
      <c r="D23" s="109" t="s">
        <v>1114</v>
      </c>
      <c r="E23" s="2" t="s">
        <v>1158</v>
      </c>
      <c r="F23" s="109" t="s">
        <v>849</v>
      </c>
      <c r="G23" s="109" t="s">
        <v>1115</v>
      </c>
      <c r="H23" s="109" t="s">
        <v>1117</v>
      </c>
      <c r="I23" s="40">
        <v>2021</v>
      </c>
      <c r="J23" s="40">
        <v>40</v>
      </c>
      <c r="K23" s="40">
        <v>20</v>
      </c>
      <c r="L23" s="93">
        <f t="shared" si="23"/>
        <v>800</v>
      </c>
      <c r="M23" s="113">
        <f t="shared" si="24"/>
        <v>74.349442379182165</v>
      </c>
      <c r="N23" s="40">
        <v>750</v>
      </c>
      <c r="O23" s="40">
        <v>11088</v>
      </c>
      <c r="P23" s="114">
        <f t="shared" si="25"/>
        <v>880148.69888475852</v>
      </c>
      <c r="Q23" s="115">
        <v>1</v>
      </c>
      <c r="R23" s="114">
        <v>1.2</v>
      </c>
      <c r="S23" s="114">
        <f t="shared" si="26"/>
        <v>1056178.4386617101</v>
      </c>
      <c r="T23" s="80">
        <v>1.5</v>
      </c>
      <c r="U23" s="113">
        <f t="shared" si="27"/>
        <v>1584.2676579925651</v>
      </c>
      <c r="V23" s="40">
        <v>0</v>
      </c>
      <c r="W23" s="40">
        <v>0</v>
      </c>
      <c r="X23" s="40">
        <v>0</v>
      </c>
      <c r="Y23" s="113">
        <f t="shared" si="28"/>
        <v>1584.2676579925651</v>
      </c>
      <c r="Z23" s="53"/>
      <c r="AA23" s="38"/>
      <c r="AB23" s="38"/>
      <c r="AC23" s="38"/>
      <c r="AD23" s="38"/>
      <c r="AE23" s="38"/>
      <c r="AF23" s="14"/>
      <c r="AG23" s="14">
        <f t="shared" si="29"/>
        <v>11838</v>
      </c>
      <c r="AH23" s="15">
        <f t="shared" si="30"/>
        <v>0</v>
      </c>
      <c r="AI23" s="15">
        <f t="shared" si="31"/>
        <v>1584.2676579925651</v>
      </c>
      <c r="AJ23" s="14">
        <f t="shared" si="31"/>
        <v>0</v>
      </c>
      <c r="AK23" s="14">
        <f t="shared" si="32"/>
        <v>0</v>
      </c>
      <c r="AL23" s="14">
        <f t="shared" si="33"/>
        <v>0</v>
      </c>
      <c r="AM23" s="15">
        <f t="shared" si="34"/>
        <v>1584.2676579925651</v>
      </c>
      <c r="AN23" s="22"/>
      <c r="AO23" s="22"/>
      <c r="AP23" s="22"/>
      <c r="AQ23" s="22"/>
      <c r="AR23" s="22"/>
    </row>
    <row r="24" spans="2:44" s="24" customFormat="1" ht="75" customHeight="1">
      <c r="B24" s="40">
        <v>16</v>
      </c>
      <c r="C24" s="35" t="s">
        <v>6</v>
      </c>
      <c r="D24" s="109" t="s">
        <v>1114</v>
      </c>
      <c r="E24" s="2" t="s">
        <v>1159</v>
      </c>
      <c r="F24" s="109" t="s">
        <v>849</v>
      </c>
      <c r="G24" s="109" t="s">
        <v>1115</v>
      </c>
      <c r="H24" s="109" t="s">
        <v>1118</v>
      </c>
      <c r="I24" s="40">
        <v>2021</v>
      </c>
      <c r="J24" s="40">
        <v>30</v>
      </c>
      <c r="K24" s="40">
        <v>10</v>
      </c>
      <c r="L24" s="93">
        <f t="shared" si="23"/>
        <v>300</v>
      </c>
      <c r="M24" s="113">
        <f t="shared" si="24"/>
        <v>27.881040892193308</v>
      </c>
      <c r="N24" s="40">
        <v>750</v>
      </c>
      <c r="O24" s="40">
        <v>11088</v>
      </c>
      <c r="P24" s="114">
        <f t="shared" si="25"/>
        <v>330055.76208178437</v>
      </c>
      <c r="Q24" s="115">
        <v>1</v>
      </c>
      <c r="R24" s="114">
        <v>1.2</v>
      </c>
      <c r="S24" s="114">
        <f t="shared" si="26"/>
        <v>396066.91449814121</v>
      </c>
      <c r="T24" s="80">
        <v>1.5</v>
      </c>
      <c r="U24" s="113">
        <f t="shared" si="27"/>
        <v>594.10037174721185</v>
      </c>
      <c r="V24" s="40">
        <v>0</v>
      </c>
      <c r="W24" s="40">
        <v>0</v>
      </c>
      <c r="X24" s="40">
        <v>0</v>
      </c>
      <c r="Y24" s="113">
        <f t="shared" si="28"/>
        <v>594.10037174721185</v>
      </c>
      <c r="Z24" s="53"/>
      <c r="AA24" s="38"/>
      <c r="AB24" s="38"/>
      <c r="AC24" s="38"/>
      <c r="AD24" s="38"/>
      <c r="AE24" s="38"/>
      <c r="AF24" s="14"/>
      <c r="AG24" s="14">
        <f t="shared" si="29"/>
        <v>11838</v>
      </c>
      <c r="AH24" s="15">
        <f t="shared" si="30"/>
        <v>0</v>
      </c>
      <c r="AI24" s="15">
        <f t="shared" si="31"/>
        <v>594.10037174721185</v>
      </c>
      <c r="AJ24" s="14">
        <f t="shared" si="31"/>
        <v>0</v>
      </c>
      <c r="AK24" s="14">
        <f t="shared" si="32"/>
        <v>0</v>
      </c>
      <c r="AL24" s="14">
        <f t="shared" si="33"/>
        <v>0</v>
      </c>
      <c r="AM24" s="15">
        <f t="shared" si="34"/>
        <v>594.10037174721185</v>
      </c>
      <c r="AN24" s="22"/>
      <c r="AO24" s="22"/>
      <c r="AP24" s="22"/>
      <c r="AQ24" s="22"/>
      <c r="AR24" s="22"/>
    </row>
    <row r="25" spans="2:44" s="24" customFormat="1" ht="75" customHeight="1">
      <c r="B25" s="40">
        <v>17</v>
      </c>
      <c r="C25" s="35" t="s">
        <v>6</v>
      </c>
      <c r="D25" s="109" t="s">
        <v>1114</v>
      </c>
      <c r="E25" s="2" t="s">
        <v>1160</v>
      </c>
      <c r="F25" s="109" t="s">
        <v>849</v>
      </c>
      <c r="G25" s="109" t="s">
        <v>1115</v>
      </c>
      <c r="H25" s="109" t="s">
        <v>1119</v>
      </c>
      <c r="I25" s="40">
        <v>2021</v>
      </c>
      <c r="J25" s="40">
        <v>30</v>
      </c>
      <c r="K25" s="40">
        <v>10</v>
      </c>
      <c r="L25" s="93">
        <f t="shared" si="23"/>
        <v>300</v>
      </c>
      <c r="M25" s="113">
        <f t="shared" si="24"/>
        <v>27.881040892193308</v>
      </c>
      <c r="N25" s="40">
        <v>750</v>
      </c>
      <c r="O25" s="40">
        <v>11088</v>
      </c>
      <c r="P25" s="114">
        <f t="shared" si="25"/>
        <v>330055.76208178437</v>
      </c>
      <c r="Q25" s="115">
        <v>1</v>
      </c>
      <c r="R25" s="114">
        <v>1.2</v>
      </c>
      <c r="S25" s="114">
        <f t="shared" si="26"/>
        <v>396066.91449814121</v>
      </c>
      <c r="T25" s="80">
        <v>1.5</v>
      </c>
      <c r="U25" s="113">
        <f t="shared" si="27"/>
        <v>594.10037174721185</v>
      </c>
      <c r="V25" s="40">
        <v>0</v>
      </c>
      <c r="W25" s="40">
        <v>0</v>
      </c>
      <c r="X25" s="40">
        <v>0</v>
      </c>
      <c r="Y25" s="113">
        <f t="shared" si="28"/>
        <v>594.10037174721185</v>
      </c>
      <c r="Z25" s="53"/>
      <c r="AA25" s="38"/>
      <c r="AB25" s="38"/>
      <c r="AC25" s="38"/>
      <c r="AD25" s="38"/>
      <c r="AE25" s="38"/>
      <c r="AF25" s="14"/>
      <c r="AG25" s="14">
        <f t="shared" si="29"/>
        <v>11838</v>
      </c>
      <c r="AH25" s="15">
        <f t="shared" si="30"/>
        <v>0</v>
      </c>
      <c r="AI25" s="15">
        <f t="shared" si="31"/>
        <v>594.10037174721185</v>
      </c>
      <c r="AJ25" s="14">
        <f t="shared" si="31"/>
        <v>0</v>
      </c>
      <c r="AK25" s="14">
        <f t="shared" si="32"/>
        <v>0</v>
      </c>
      <c r="AL25" s="14">
        <f t="shared" si="33"/>
        <v>0</v>
      </c>
      <c r="AM25" s="15">
        <f t="shared" si="34"/>
        <v>594.10037174721185</v>
      </c>
      <c r="AN25" s="22"/>
      <c r="AO25" s="22"/>
      <c r="AP25" s="22"/>
      <c r="AQ25" s="22"/>
      <c r="AR25" s="22"/>
    </row>
    <row r="26" spans="2:44" s="24" customFormat="1" ht="75" customHeight="1">
      <c r="B26" s="40">
        <v>18</v>
      </c>
      <c r="C26" s="35" t="s">
        <v>6</v>
      </c>
      <c r="D26" s="109" t="s">
        <v>1114</v>
      </c>
      <c r="E26" s="2" t="s">
        <v>1161</v>
      </c>
      <c r="F26" s="109" t="s">
        <v>849</v>
      </c>
      <c r="G26" s="109" t="s">
        <v>1115</v>
      </c>
      <c r="H26" s="109" t="s">
        <v>1120</v>
      </c>
      <c r="I26" s="40">
        <v>2021</v>
      </c>
      <c r="J26" s="40">
        <v>100</v>
      </c>
      <c r="K26" s="40">
        <v>10</v>
      </c>
      <c r="L26" s="118">
        <f t="shared" si="23"/>
        <v>1000</v>
      </c>
      <c r="M26" s="113">
        <f t="shared" si="24"/>
        <v>92.936802973977692</v>
      </c>
      <c r="N26" s="40">
        <v>750</v>
      </c>
      <c r="O26" s="40">
        <v>11088</v>
      </c>
      <c r="P26" s="114">
        <f t="shared" si="25"/>
        <v>1100185.8736059479</v>
      </c>
      <c r="Q26" s="115">
        <v>1</v>
      </c>
      <c r="R26" s="114">
        <v>1.2</v>
      </c>
      <c r="S26" s="114">
        <f t="shared" si="26"/>
        <v>1320223.0483271375</v>
      </c>
      <c r="T26" s="80">
        <v>1.5</v>
      </c>
      <c r="U26" s="113">
        <f t="shared" si="27"/>
        <v>1980.3345724907063</v>
      </c>
      <c r="V26" s="40">
        <v>0</v>
      </c>
      <c r="W26" s="40">
        <v>0</v>
      </c>
      <c r="X26" s="40">
        <v>0</v>
      </c>
      <c r="Y26" s="113">
        <f t="shared" si="28"/>
        <v>1980.3345724907063</v>
      </c>
      <c r="Z26" s="53"/>
      <c r="AA26" s="38"/>
      <c r="AB26" s="38"/>
      <c r="AC26" s="38"/>
      <c r="AD26" s="38"/>
      <c r="AE26" s="38"/>
      <c r="AF26" s="14"/>
      <c r="AG26" s="14">
        <f t="shared" si="29"/>
        <v>11838</v>
      </c>
      <c r="AH26" s="15">
        <f t="shared" si="30"/>
        <v>0</v>
      </c>
      <c r="AI26" s="15">
        <f t="shared" si="31"/>
        <v>1980.3345724907063</v>
      </c>
      <c r="AJ26" s="14">
        <f t="shared" si="31"/>
        <v>0</v>
      </c>
      <c r="AK26" s="14">
        <f t="shared" si="32"/>
        <v>0</v>
      </c>
      <c r="AL26" s="14">
        <f t="shared" si="33"/>
        <v>0</v>
      </c>
      <c r="AM26" s="15">
        <f t="shared" si="34"/>
        <v>1980.3345724907063</v>
      </c>
      <c r="AN26" s="22"/>
      <c r="AO26" s="22"/>
      <c r="AP26" s="22"/>
      <c r="AQ26" s="22"/>
      <c r="AR26" s="22"/>
    </row>
    <row r="27" spans="2:44" s="24" customFormat="1" ht="75" customHeight="1">
      <c r="B27" s="40">
        <v>19</v>
      </c>
      <c r="C27" s="35" t="s">
        <v>6</v>
      </c>
      <c r="D27" s="109" t="s">
        <v>1114</v>
      </c>
      <c r="E27" s="2" t="s">
        <v>1162</v>
      </c>
      <c r="F27" s="109" t="s">
        <v>849</v>
      </c>
      <c r="G27" s="109" t="s">
        <v>1115</v>
      </c>
      <c r="H27" s="109" t="s">
        <v>1157</v>
      </c>
      <c r="I27" s="40">
        <v>2021</v>
      </c>
      <c r="J27" s="40">
        <v>25</v>
      </c>
      <c r="K27" s="40">
        <v>17</v>
      </c>
      <c r="L27" s="93">
        <f t="shared" si="23"/>
        <v>425</v>
      </c>
      <c r="M27" s="113">
        <f t="shared" si="24"/>
        <v>39.498141263940518</v>
      </c>
      <c r="N27" s="40">
        <v>750</v>
      </c>
      <c r="O27" s="40">
        <v>11088</v>
      </c>
      <c r="P27" s="114">
        <f t="shared" si="25"/>
        <v>467578.99628252786</v>
      </c>
      <c r="Q27" s="115">
        <v>1</v>
      </c>
      <c r="R27" s="114">
        <v>1.2</v>
      </c>
      <c r="S27" s="114">
        <f t="shared" si="26"/>
        <v>561094.79553903337</v>
      </c>
      <c r="T27" s="80">
        <v>1.5</v>
      </c>
      <c r="U27" s="113">
        <f t="shared" si="27"/>
        <v>841.64219330855008</v>
      </c>
      <c r="V27" s="40">
        <v>0</v>
      </c>
      <c r="W27" s="40">
        <v>0</v>
      </c>
      <c r="X27" s="40">
        <v>0</v>
      </c>
      <c r="Y27" s="113">
        <f t="shared" si="28"/>
        <v>841.64219330855008</v>
      </c>
      <c r="Z27" s="53"/>
      <c r="AA27" s="38"/>
      <c r="AB27" s="38"/>
      <c r="AC27" s="38"/>
      <c r="AD27" s="38"/>
      <c r="AE27" s="38"/>
      <c r="AF27" s="14"/>
      <c r="AG27" s="14">
        <f t="shared" si="29"/>
        <v>11838</v>
      </c>
      <c r="AH27" s="15">
        <f t="shared" si="30"/>
        <v>0</v>
      </c>
      <c r="AI27" s="15">
        <f t="shared" si="31"/>
        <v>841.64219330855008</v>
      </c>
      <c r="AJ27" s="14">
        <f t="shared" si="31"/>
        <v>0</v>
      </c>
      <c r="AK27" s="14">
        <f t="shared" si="32"/>
        <v>0</v>
      </c>
      <c r="AL27" s="14">
        <f t="shared" si="33"/>
        <v>0</v>
      </c>
      <c r="AM27" s="15">
        <f t="shared" si="34"/>
        <v>841.64219330855008</v>
      </c>
      <c r="AN27" s="22"/>
      <c r="AO27" s="22"/>
      <c r="AP27" s="22"/>
      <c r="AQ27" s="22"/>
      <c r="AR27" s="22"/>
    </row>
    <row r="28" spans="2:44" s="24" customFormat="1" ht="75" customHeight="1">
      <c r="B28" s="40">
        <v>20</v>
      </c>
      <c r="C28" s="35" t="s">
        <v>6</v>
      </c>
      <c r="D28" s="109" t="s">
        <v>1114</v>
      </c>
      <c r="E28" s="2" t="s">
        <v>1163</v>
      </c>
      <c r="F28" s="109" t="s">
        <v>849</v>
      </c>
      <c r="G28" s="109" t="s">
        <v>1115</v>
      </c>
      <c r="H28" s="109" t="s">
        <v>1121</v>
      </c>
      <c r="I28" s="40">
        <v>2021</v>
      </c>
      <c r="J28" s="40">
        <v>10</v>
      </c>
      <c r="K28" s="40">
        <v>10</v>
      </c>
      <c r="L28" s="93">
        <f t="shared" si="23"/>
        <v>100</v>
      </c>
      <c r="M28" s="113">
        <f t="shared" si="24"/>
        <v>9.2936802973977706</v>
      </c>
      <c r="N28" s="40">
        <v>750</v>
      </c>
      <c r="O28" s="40">
        <v>11088</v>
      </c>
      <c r="P28" s="114">
        <f t="shared" si="25"/>
        <v>110018.58736059481</v>
      </c>
      <c r="Q28" s="115">
        <v>1</v>
      </c>
      <c r="R28" s="114">
        <v>1.2</v>
      </c>
      <c r="S28" s="114">
        <f t="shared" si="26"/>
        <v>132022.30483271377</v>
      </c>
      <c r="T28" s="80">
        <v>1.5</v>
      </c>
      <c r="U28" s="113">
        <f t="shared" si="27"/>
        <v>198.03345724907064</v>
      </c>
      <c r="V28" s="40">
        <v>0</v>
      </c>
      <c r="W28" s="40">
        <v>0</v>
      </c>
      <c r="X28" s="40">
        <v>0</v>
      </c>
      <c r="Y28" s="113">
        <f t="shared" si="28"/>
        <v>198.03345724907064</v>
      </c>
      <c r="Z28" s="53"/>
      <c r="AA28" s="38"/>
      <c r="AB28" s="38"/>
      <c r="AC28" s="38"/>
      <c r="AD28" s="38"/>
      <c r="AE28" s="38"/>
      <c r="AF28" s="14"/>
      <c r="AG28" s="14">
        <f t="shared" si="29"/>
        <v>11838</v>
      </c>
      <c r="AH28" s="15">
        <f t="shared" si="30"/>
        <v>0</v>
      </c>
      <c r="AI28" s="15">
        <f t="shared" si="31"/>
        <v>198.03345724907064</v>
      </c>
      <c r="AJ28" s="14">
        <f t="shared" si="31"/>
        <v>0</v>
      </c>
      <c r="AK28" s="14">
        <f t="shared" si="32"/>
        <v>0</v>
      </c>
      <c r="AL28" s="14">
        <f t="shared" si="33"/>
        <v>0</v>
      </c>
      <c r="AM28" s="15">
        <f t="shared" si="34"/>
        <v>198.03345724907064</v>
      </c>
      <c r="AN28" s="22"/>
      <c r="AO28" s="22"/>
      <c r="AP28" s="22"/>
      <c r="AQ28" s="22"/>
      <c r="AR28" s="22"/>
    </row>
    <row r="29" spans="2:44" s="24" customFormat="1" ht="75" customHeight="1">
      <c r="B29" s="40">
        <v>21</v>
      </c>
      <c r="C29" s="35" t="s">
        <v>6</v>
      </c>
      <c r="D29" s="109" t="s">
        <v>1114</v>
      </c>
      <c r="E29" s="2" t="s">
        <v>1164</v>
      </c>
      <c r="F29" s="109" t="s">
        <v>849</v>
      </c>
      <c r="G29" s="109" t="s">
        <v>1115</v>
      </c>
      <c r="H29" s="109" t="s">
        <v>1122</v>
      </c>
      <c r="I29" s="40">
        <v>2021</v>
      </c>
      <c r="J29" s="40">
        <v>15</v>
      </c>
      <c r="K29" s="40">
        <v>10</v>
      </c>
      <c r="L29" s="93">
        <f t="shared" si="23"/>
        <v>150</v>
      </c>
      <c r="M29" s="113">
        <f t="shared" si="24"/>
        <v>13.940520446096654</v>
      </c>
      <c r="N29" s="40">
        <v>750</v>
      </c>
      <c r="O29" s="40">
        <v>11088</v>
      </c>
      <c r="P29" s="114">
        <f t="shared" si="25"/>
        <v>165027.88104089219</v>
      </c>
      <c r="Q29" s="115">
        <v>1</v>
      </c>
      <c r="R29" s="114">
        <v>1.2</v>
      </c>
      <c r="S29" s="114">
        <f t="shared" si="26"/>
        <v>198033.45724907061</v>
      </c>
      <c r="T29" s="80">
        <v>1.5</v>
      </c>
      <c r="U29" s="113">
        <f t="shared" si="27"/>
        <v>297.05018587360593</v>
      </c>
      <c r="V29" s="40">
        <v>0</v>
      </c>
      <c r="W29" s="40">
        <v>0</v>
      </c>
      <c r="X29" s="40">
        <v>0</v>
      </c>
      <c r="Y29" s="113">
        <f t="shared" si="28"/>
        <v>297.05018587360593</v>
      </c>
      <c r="Z29" s="53"/>
      <c r="AA29" s="38"/>
      <c r="AB29" s="38"/>
      <c r="AC29" s="38"/>
      <c r="AD29" s="38"/>
      <c r="AE29" s="38"/>
      <c r="AF29" s="14"/>
      <c r="AG29" s="14">
        <f t="shared" si="29"/>
        <v>11838</v>
      </c>
      <c r="AH29" s="15">
        <f t="shared" si="30"/>
        <v>0</v>
      </c>
      <c r="AI29" s="15">
        <f t="shared" si="31"/>
        <v>297.05018587360593</v>
      </c>
      <c r="AJ29" s="14">
        <f t="shared" si="31"/>
        <v>0</v>
      </c>
      <c r="AK29" s="14">
        <f t="shared" si="32"/>
        <v>0</v>
      </c>
      <c r="AL29" s="14">
        <f t="shared" si="33"/>
        <v>0</v>
      </c>
      <c r="AM29" s="15">
        <f t="shared" si="34"/>
        <v>297.05018587360593</v>
      </c>
      <c r="AN29" s="22"/>
      <c r="AO29" s="22"/>
      <c r="AP29" s="22"/>
      <c r="AQ29" s="22"/>
      <c r="AR29" s="22"/>
    </row>
    <row r="30" spans="2:44" s="24" customFormat="1" ht="75" customHeight="1">
      <c r="B30" s="40">
        <v>22</v>
      </c>
      <c r="C30" s="35" t="s">
        <v>6</v>
      </c>
      <c r="D30" s="109" t="s">
        <v>1114</v>
      </c>
      <c r="E30" s="2" t="s">
        <v>1165</v>
      </c>
      <c r="F30" s="109" t="s">
        <v>849</v>
      </c>
      <c r="G30" s="109" t="s">
        <v>1115</v>
      </c>
      <c r="H30" s="109" t="s">
        <v>1123</v>
      </c>
      <c r="I30" s="40">
        <v>2021</v>
      </c>
      <c r="J30" s="40">
        <v>22</v>
      </c>
      <c r="K30" s="40">
        <v>12</v>
      </c>
      <c r="L30" s="93">
        <f t="shared" si="23"/>
        <v>264</v>
      </c>
      <c r="M30" s="113">
        <f t="shared" si="24"/>
        <v>24.535315985130111</v>
      </c>
      <c r="N30" s="40">
        <v>750</v>
      </c>
      <c r="O30" s="40">
        <v>11088</v>
      </c>
      <c r="P30" s="114">
        <f t="shared" si="25"/>
        <v>290449.07063197024</v>
      </c>
      <c r="Q30" s="115">
        <v>1</v>
      </c>
      <c r="R30" s="114">
        <v>1.2</v>
      </c>
      <c r="S30" s="114">
        <f t="shared" si="26"/>
        <v>348538.88475836429</v>
      </c>
      <c r="T30" s="80">
        <v>1.5</v>
      </c>
      <c r="U30" s="113">
        <f t="shared" si="27"/>
        <v>522.80832713754648</v>
      </c>
      <c r="V30" s="40">
        <v>0</v>
      </c>
      <c r="W30" s="40">
        <v>0</v>
      </c>
      <c r="X30" s="40">
        <v>0</v>
      </c>
      <c r="Y30" s="113">
        <f t="shared" si="28"/>
        <v>522.80832713754648</v>
      </c>
      <c r="Z30" s="53"/>
      <c r="AA30" s="38"/>
      <c r="AB30" s="38"/>
      <c r="AC30" s="38"/>
      <c r="AD30" s="38"/>
      <c r="AE30" s="38"/>
      <c r="AF30" s="14"/>
      <c r="AG30" s="14">
        <f t="shared" si="29"/>
        <v>11838</v>
      </c>
      <c r="AH30" s="15">
        <f t="shared" si="30"/>
        <v>0</v>
      </c>
      <c r="AI30" s="15">
        <f t="shared" si="31"/>
        <v>522.80832713754648</v>
      </c>
      <c r="AJ30" s="14">
        <f t="shared" si="31"/>
        <v>0</v>
      </c>
      <c r="AK30" s="14">
        <f t="shared" si="32"/>
        <v>0</v>
      </c>
      <c r="AL30" s="14">
        <f t="shared" si="33"/>
        <v>0</v>
      </c>
      <c r="AM30" s="15">
        <f t="shared" si="34"/>
        <v>522.80832713754648</v>
      </c>
      <c r="AN30" s="22"/>
      <c r="AO30" s="22"/>
      <c r="AP30" s="22"/>
      <c r="AQ30" s="22"/>
      <c r="AR30" s="22"/>
    </row>
    <row r="31" spans="2:44" s="24" customFormat="1" ht="75" customHeight="1">
      <c r="B31" s="40">
        <v>23</v>
      </c>
      <c r="C31" s="35" t="s">
        <v>6</v>
      </c>
      <c r="D31" s="109" t="s">
        <v>1114</v>
      </c>
      <c r="E31" s="2" t="s">
        <v>1166</v>
      </c>
      <c r="F31" s="109" t="s">
        <v>849</v>
      </c>
      <c r="G31" s="109" t="s">
        <v>1115</v>
      </c>
      <c r="H31" s="109" t="s">
        <v>1110</v>
      </c>
      <c r="I31" s="40">
        <v>2021</v>
      </c>
      <c r="J31" s="40">
        <v>23</v>
      </c>
      <c r="K31" s="40">
        <v>10</v>
      </c>
      <c r="L31" s="93">
        <f t="shared" si="23"/>
        <v>230</v>
      </c>
      <c r="M31" s="113">
        <f t="shared" si="24"/>
        <v>21.375464684014869</v>
      </c>
      <c r="N31" s="40">
        <v>750</v>
      </c>
      <c r="O31" s="40">
        <v>11088</v>
      </c>
      <c r="P31" s="114">
        <f t="shared" si="25"/>
        <v>253042.75092936802</v>
      </c>
      <c r="Q31" s="115">
        <v>1</v>
      </c>
      <c r="R31" s="114">
        <v>1.2</v>
      </c>
      <c r="S31" s="114">
        <f t="shared" si="26"/>
        <v>303651.3011152416</v>
      </c>
      <c r="T31" s="80">
        <v>1.5</v>
      </c>
      <c r="U31" s="113">
        <f t="shared" si="27"/>
        <v>455.47695167286241</v>
      </c>
      <c r="V31" s="40">
        <v>0</v>
      </c>
      <c r="W31" s="40">
        <v>0</v>
      </c>
      <c r="X31" s="40">
        <v>0</v>
      </c>
      <c r="Y31" s="113">
        <f t="shared" si="28"/>
        <v>455.47695167286241</v>
      </c>
      <c r="Z31" s="53"/>
      <c r="AA31" s="38"/>
      <c r="AB31" s="38"/>
      <c r="AC31" s="38"/>
      <c r="AD31" s="38"/>
      <c r="AE31" s="38"/>
      <c r="AF31" s="14"/>
      <c r="AG31" s="14">
        <f t="shared" si="29"/>
        <v>11838</v>
      </c>
      <c r="AH31" s="15">
        <f t="shared" si="30"/>
        <v>0</v>
      </c>
      <c r="AI31" s="15">
        <f t="shared" si="31"/>
        <v>455.47695167286241</v>
      </c>
      <c r="AJ31" s="14">
        <f t="shared" si="31"/>
        <v>0</v>
      </c>
      <c r="AK31" s="14">
        <f t="shared" si="32"/>
        <v>0</v>
      </c>
      <c r="AL31" s="14">
        <f t="shared" si="33"/>
        <v>0</v>
      </c>
      <c r="AM31" s="15">
        <f t="shared" si="34"/>
        <v>455.47695167286241</v>
      </c>
      <c r="AN31" s="22"/>
      <c r="AO31" s="22"/>
      <c r="AP31" s="22"/>
      <c r="AQ31" s="22"/>
      <c r="AR31" s="22"/>
    </row>
    <row r="32" spans="2:44" s="24" customFormat="1" ht="75" customHeight="1">
      <c r="B32" s="40">
        <v>24</v>
      </c>
      <c r="C32" s="35" t="s">
        <v>6</v>
      </c>
      <c r="D32" s="109" t="s">
        <v>1114</v>
      </c>
      <c r="E32" s="2" t="s">
        <v>1167</v>
      </c>
      <c r="F32" s="109" t="s">
        <v>849</v>
      </c>
      <c r="G32" s="109" t="s">
        <v>1115</v>
      </c>
      <c r="H32" s="109" t="s">
        <v>281</v>
      </c>
      <c r="I32" s="40">
        <v>2021</v>
      </c>
      <c r="J32" s="40">
        <v>100</v>
      </c>
      <c r="K32" s="40">
        <v>100</v>
      </c>
      <c r="L32" s="119">
        <f t="shared" si="23"/>
        <v>10000</v>
      </c>
      <c r="M32" s="113">
        <f t="shared" si="24"/>
        <v>929.36802973977694</v>
      </c>
      <c r="N32" s="40">
        <v>750</v>
      </c>
      <c r="O32" s="40">
        <v>0</v>
      </c>
      <c r="P32" s="114">
        <f t="shared" si="25"/>
        <v>697026.0223048327</v>
      </c>
      <c r="Q32" s="115">
        <v>1</v>
      </c>
      <c r="R32" s="114">
        <v>1.2</v>
      </c>
      <c r="S32" s="114">
        <f t="shared" si="26"/>
        <v>836431.22676579922</v>
      </c>
      <c r="T32" s="80">
        <v>4</v>
      </c>
      <c r="U32" s="113">
        <f t="shared" si="27"/>
        <v>3345.724907063197</v>
      </c>
      <c r="V32" s="40">
        <v>0</v>
      </c>
      <c r="W32" s="40">
        <v>0</v>
      </c>
      <c r="X32" s="40">
        <v>0</v>
      </c>
      <c r="Y32" s="113">
        <f t="shared" si="28"/>
        <v>3345.724907063197</v>
      </c>
      <c r="Z32" s="53"/>
      <c r="AA32" s="38"/>
      <c r="AB32" s="38"/>
      <c r="AC32" s="38"/>
      <c r="AD32" s="38"/>
      <c r="AE32" s="38"/>
      <c r="AF32" s="14"/>
      <c r="AG32" s="14">
        <f t="shared" si="29"/>
        <v>750</v>
      </c>
      <c r="AH32" s="15">
        <f t="shared" si="30"/>
        <v>0</v>
      </c>
      <c r="AI32" s="15">
        <f t="shared" si="31"/>
        <v>3345.724907063197</v>
      </c>
      <c r="AJ32" s="14">
        <f t="shared" si="31"/>
        <v>0</v>
      </c>
      <c r="AK32" s="14">
        <f t="shared" si="32"/>
        <v>0</v>
      </c>
      <c r="AL32" s="14">
        <f t="shared" si="33"/>
        <v>0</v>
      </c>
      <c r="AM32" s="15">
        <f t="shared" si="34"/>
        <v>3345.724907063197</v>
      </c>
      <c r="AN32" s="22"/>
      <c r="AO32" s="22"/>
      <c r="AP32" s="22"/>
      <c r="AQ32" s="22"/>
      <c r="AR32" s="22"/>
    </row>
    <row r="33" spans="2:44" s="24" customFormat="1" ht="75" customHeight="1">
      <c r="B33" s="376" t="s">
        <v>915</v>
      </c>
      <c r="C33" s="377"/>
      <c r="D33" s="377"/>
      <c r="E33" s="377"/>
      <c r="F33" s="377"/>
      <c r="G33" s="377"/>
      <c r="H33" s="377"/>
      <c r="I33" s="377"/>
      <c r="J33" s="377"/>
      <c r="K33" s="377"/>
      <c r="L33" s="377"/>
      <c r="M33" s="377"/>
      <c r="N33" s="377"/>
      <c r="O33" s="377"/>
      <c r="P33" s="377"/>
      <c r="Q33" s="377"/>
      <c r="R33" s="377"/>
      <c r="S33" s="377"/>
      <c r="T33" s="378"/>
      <c r="U33" s="113">
        <f>SUM(U22:U32)</f>
        <v>11997.806654275095</v>
      </c>
      <c r="V33" s="40"/>
      <c r="W33" s="40"/>
      <c r="X33" s="40"/>
      <c r="Y33" s="113">
        <f>SUM(Y22:Y32)</f>
        <v>11997.806654275095</v>
      </c>
      <c r="Z33" s="53"/>
      <c r="AA33" s="38"/>
      <c r="AB33" s="38"/>
      <c r="AC33" s="38"/>
      <c r="AD33" s="38"/>
      <c r="AE33" s="38"/>
      <c r="AF33" s="14"/>
      <c r="AG33" s="14"/>
      <c r="AH33" s="15"/>
      <c r="AI33" s="15">
        <f t="shared" si="31"/>
        <v>11997.806654275095</v>
      </c>
      <c r="AJ33" s="14"/>
      <c r="AK33" s="14"/>
      <c r="AL33" s="14"/>
      <c r="AM33" s="15"/>
      <c r="AN33" s="22"/>
      <c r="AO33" s="22"/>
      <c r="AP33" s="22"/>
      <c r="AQ33" s="22"/>
      <c r="AR33" s="22"/>
    </row>
    <row r="34" spans="2:44" s="24" customFormat="1" ht="75" customHeight="1">
      <c r="B34" s="40">
        <v>25</v>
      </c>
      <c r="C34" s="35" t="s">
        <v>6</v>
      </c>
      <c r="D34" s="109" t="s">
        <v>1139</v>
      </c>
      <c r="E34" s="2" t="s">
        <v>1138</v>
      </c>
      <c r="F34" s="109" t="s">
        <v>1140</v>
      </c>
      <c r="G34" s="109" t="s">
        <v>1141</v>
      </c>
      <c r="H34" s="109" t="s">
        <v>1168</v>
      </c>
      <c r="I34" s="40">
        <v>2021</v>
      </c>
      <c r="J34" s="40">
        <v>48</v>
      </c>
      <c r="K34" s="40">
        <v>9</v>
      </c>
      <c r="L34" s="93">
        <f>J34*K34</f>
        <v>432</v>
      </c>
      <c r="M34" s="113">
        <f>L34/10.76</f>
        <v>40.148698884758367</v>
      </c>
      <c r="N34" s="40">
        <v>750</v>
      </c>
      <c r="O34" s="40">
        <v>11088</v>
      </c>
      <c r="P34" s="114">
        <f>M34*AG34</f>
        <v>475280.29739776958</v>
      </c>
      <c r="Q34" s="115">
        <v>1</v>
      </c>
      <c r="R34" s="114">
        <v>1.2</v>
      </c>
      <c r="S34" s="114">
        <f>M34*AG34*Q34*R34</f>
        <v>570336.35687732347</v>
      </c>
      <c r="T34" s="80">
        <v>1.5</v>
      </c>
      <c r="U34" s="113">
        <f>S34/1000*T34</f>
        <v>855.50453531598532</v>
      </c>
      <c r="V34" s="40">
        <v>0</v>
      </c>
      <c r="W34" s="40">
        <v>0</v>
      </c>
      <c r="X34" s="40">
        <v>0</v>
      </c>
      <c r="Y34" s="113">
        <f>U34+V34+W34+X34</f>
        <v>855.50453531598532</v>
      </c>
      <c r="Z34" s="53"/>
      <c r="AA34" s="38"/>
      <c r="AB34" s="38"/>
      <c r="AC34" s="38"/>
      <c r="AD34" s="38"/>
      <c r="AE34" s="38"/>
      <c r="AF34" s="14"/>
      <c r="AG34" s="14">
        <f>SUM(N34:O34)</f>
        <v>11838</v>
      </c>
      <c r="AH34" s="15">
        <f>V34+0</f>
        <v>0</v>
      </c>
      <c r="AI34" s="15">
        <f t="shared" si="31"/>
        <v>855.50453531598532</v>
      </c>
      <c r="AJ34" s="14">
        <f>V34+0</f>
        <v>0</v>
      </c>
      <c r="AK34" s="14">
        <f>V34+0</f>
        <v>0</v>
      </c>
      <c r="AL34" s="14">
        <f>X34+0</f>
        <v>0</v>
      </c>
      <c r="AM34" s="15">
        <f>AI34+AJ34+AK34+AL34</f>
        <v>855.50453531598532</v>
      </c>
      <c r="AN34" s="22"/>
      <c r="AO34" s="22"/>
      <c r="AP34" s="22"/>
      <c r="AQ34" s="22"/>
      <c r="AR34" s="22"/>
    </row>
    <row r="35" spans="2:44" s="24" customFormat="1" ht="75" customHeight="1">
      <c r="B35" s="40">
        <v>26</v>
      </c>
      <c r="C35" s="35" t="s">
        <v>6</v>
      </c>
      <c r="D35" s="109" t="s">
        <v>1139</v>
      </c>
      <c r="E35" s="2" t="s">
        <v>1144</v>
      </c>
      <c r="F35" s="109" t="s">
        <v>1140</v>
      </c>
      <c r="G35" s="109" t="s">
        <v>1141</v>
      </c>
      <c r="H35" s="109" t="s">
        <v>1143</v>
      </c>
      <c r="I35" s="40">
        <v>2021</v>
      </c>
      <c r="J35" s="40">
        <v>12</v>
      </c>
      <c r="K35" s="40">
        <v>5</v>
      </c>
      <c r="L35" s="93">
        <f>J35*K35</f>
        <v>60</v>
      </c>
      <c r="M35" s="113">
        <f>L35/10.76</f>
        <v>5.5762081784386615</v>
      </c>
      <c r="N35" s="40">
        <v>750</v>
      </c>
      <c r="O35" s="40">
        <v>15708</v>
      </c>
      <c r="P35" s="114">
        <f>M35*AG35</f>
        <v>91773.234200743493</v>
      </c>
      <c r="Q35" s="115">
        <v>1</v>
      </c>
      <c r="R35" s="114">
        <v>1.2</v>
      </c>
      <c r="S35" s="114">
        <f>M35*AG35*Q35*R35</f>
        <v>110127.88104089219</v>
      </c>
      <c r="T35" s="80">
        <v>1.7</v>
      </c>
      <c r="U35" s="113">
        <f>S35/1000*T35</f>
        <v>187.21739776951671</v>
      </c>
      <c r="V35" s="40">
        <v>0</v>
      </c>
      <c r="W35" s="40">
        <v>0</v>
      </c>
      <c r="X35" s="40">
        <v>0</v>
      </c>
      <c r="Y35" s="113">
        <f>U35+V35+W35+X35</f>
        <v>187.21739776951671</v>
      </c>
      <c r="Z35" s="53"/>
      <c r="AA35" s="38"/>
      <c r="AB35" s="38"/>
      <c r="AC35" s="38"/>
      <c r="AD35" s="38"/>
      <c r="AE35" s="38"/>
      <c r="AF35" s="14"/>
      <c r="AG35" s="14">
        <f>SUM(N35:O35)</f>
        <v>16458</v>
      </c>
      <c r="AH35" s="15">
        <f>V35+0</f>
        <v>0</v>
      </c>
      <c r="AI35" s="15">
        <f t="shared" si="31"/>
        <v>187.21739776951671</v>
      </c>
      <c r="AJ35" s="14">
        <f>V35+0</f>
        <v>0</v>
      </c>
      <c r="AK35" s="14">
        <f>V35+0</f>
        <v>0</v>
      </c>
      <c r="AL35" s="14">
        <f>X35+0</f>
        <v>0</v>
      </c>
      <c r="AM35" s="15">
        <f>AI35+AJ35+AK35+AL35</f>
        <v>187.21739776951671</v>
      </c>
      <c r="AN35" s="22"/>
      <c r="AO35" s="22"/>
      <c r="AP35" s="22"/>
      <c r="AQ35" s="22"/>
      <c r="AR35" s="22"/>
    </row>
    <row r="36" spans="2:44" s="24" customFormat="1" ht="75" customHeight="1">
      <c r="B36" s="40">
        <v>27</v>
      </c>
      <c r="C36" s="35" t="s">
        <v>6</v>
      </c>
      <c r="D36" s="109" t="s">
        <v>1139</v>
      </c>
      <c r="E36" s="2" t="s">
        <v>1145</v>
      </c>
      <c r="F36" s="109" t="s">
        <v>1140</v>
      </c>
      <c r="G36" s="109" t="s">
        <v>1141</v>
      </c>
      <c r="H36" s="109" t="s">
        <v>1106</v>
      </c>
      <c r="I36" s="40">
        <v>2021</v>
      </c>
      <c r="J36" s="40">
        <v>30</v>
      </c>
      <c r="K36" s="40">
        <v>21</v>
      </c>
      <c r="L36" s="93">
        <f>J36*K36</f>
        <v>630</v>
      </c>
      <c r="M36" s="113">
        <f>L36/10.76</f>
        <v>58.550185873605948</v>
      </c>
      <c r="N36" s="40">
        <v>750</v>
      </c>
      <c r="O36" s="40">
        <v>11088</v>
      </c>
      <c r="P36" s="114">
        <f>M36*AG36</f>
        <v>693117.10037174716</v>
      </c>
      <c r="Q36" s="115">
        <v>1</v>
      </c>
      <c r="R36" s="114">
        <v>1.2</v>
      </c>
      <c r="S36" s="114">
        <f>M36*AG36*Q36*R36</f>
        <v>831740.52044609655</v>
      </c>
      <c r="T36" s="80">
        <v>1.5</v>
      </c>
      <c r="U36" s="113">
        <f>S36/1000*T36</f>
        <v>1247.6107806691448</v>
      </c>
      <c r="V36" s="40">
        <v>0</v>
      </c>
      <c r="W36" s="40">
        <v>0</v>
      </c>
      <c r="X36" s="40">
        <v>0</v>
      </c>
      <c r="Y36" s="113">
        <f>U36+V36+W36+X36</f>
        <v>1247.6107806691448</v>
      </c>
      <c r="Z36" s="53"/>
      <c r="AA36" s="38"/>
      <c r="AB36" s="38"/>
      <c r="AC36" s="38"/>
      <c r="AD36" s="38"/>
      <c r="AE36" s="38"/>
      <c r="AF36" s="14"/>
      <c r="AG36" s="14">
        <f>SUM(N36:O36)</f>
        <v>11838</v>
      </c>
      <c r="AH36" s="15">
        <f>V36+0</f>
        <v>0</v>
      </c>
      <c r="AI36" s="15">
        <f t="shared" si="31"/>
        <v>1247.6107806691448</v>
      </c>
      <c r="AJ36" s="14">
        <f>V36+0</f>
        <v>0</v>
      </c>
      <c r="AK36" s="14">
        <f>V36+0</f>
        <v>0</v>
      </c>
      <c r="AL36" s="14">
        <f>X36+0</f>
        <v>0</v>
      </c>
      <c r="AM36" s="15">
        <f>AI36+AJ36+AK36+AL36</f>
        <v>1247.6107806691448</v>
      </c>
      <c r="AN36" s="22"/>
      <c r="AO36" s="22"/>
      <c r="AP36" s="22"/>
      <c r="AQ36" s="22"/>
      <c r="AR36" s="22"/>
    </row>
    <row r="37" spans="2:44" s="24" customFormat="1" ht="75" customHeight="1">
      <c r="B37" s="40">
        <v>28</v>
      </c>
      <c r="C37" s="35" t="s">
        <v>6</v>
      </c>
      <c r="D37" s="109" t="s">
        <v>1139</v>
      </c>
      <c r="E37" s="2" t="s">
        <v>1146</v>
      </c>
      <c r="F37" s="109" t="s">
        <v>1140</v>
      </c>
      <c r="G37" s="109" t="s">
        <v>1141</v>
      </c>
      <c r="H37" s="109" t="s">
        <v>1106</v>
      </c>
      <c r="I37" s="40">
        <v>2021</v>
      </c>
      <c r="J37" s="40">
        <v>13</v>
      </c>
      <c r="K37" s="40">
        <v>20</v>
      </c>
      <c r="L37" s="93">
        <f>J37*K37</f>
        <v>260</v>
      </c>
      <c r="M37" s="113">
        <f>L37/10.76</f>
        <v>24.1635687732342</v>
      </c>
      <c r="N37" s="40">
        <v>750</v>
      </c>
      <c r="O37" s="40">
        <v>11088</v>
      </c>
      <c r="P37" s="114">
        <f>M37*AG37</f>
        <v>286048.32713754644</v>
      </c>
      <c r="Q37" s="115">
        <v>1</v>
      </c>
      <c r="R37" s="114">
        <v>1.2</v>
      </c>
      <c r="S37" s="114">
        <f>M37*AG37*Q37*R37</f>
        <v>343257.99256505573</v>
      </c>
      <c r="T37" s="80">
        <v>1.5</v>
      </c>
      <c r="U37" s="113">
        <f>S37/1000*T37</f>
        <v>514.88698884758355</v>
      </c>
      <c r="V37" s="40">
        <v>0</v>
      </c>
      <c r="W37" s="40">
        <v>0</v>
      </c>
      <c r="X37" s="40">
        <v>0</v>
      </c>
      <c r="Y37" s="113">
        <f>U37+V37+W37+X37</f>
        <v>514.88698884758355</v>
      </c>
      <c r="Z37" s="53"/>
      <c r="AA37" s="38"/>
      <c r="AB37" s="38"/>
      <c r="AC37" s="38"/>
      <c r="AD37" s="38"/>
      <c r="AE37" s="38"/>
      <c r="AF37" s="14"/>
      <c r="AG37" s="14">
        <f>SUM(N37:O37)</f>
        <v>11838</v>
      </c>
      <c r="AH37" s="15">
        <f>V37+0</f>
        <v>0</v>
      </c>
      <c r="AI37" s="15">
        <f t="shared" si="31"/>
        <v>514.88698884758355</v>
      </c>
      <c r="AJ37" s="14">
        <f>V37+0</f>
        <v>0</v>
      </c>
      <c r="AK37" s="14">
        <f>V37+0</f>
        <v>0</v>
      </c>
      <c r="AL37" s="14">
        <f>X37+0</f>
        <v>0</v>
      </c>
      <c r="AM37" s="15">
        <f>AI37+AJ37+AK37+AL37</f>
        <v>514.88698884758355</v>
      </c>
      <c r="AN37" s="22"/>
      <c r="AO37" s="22"/>
      <c r="AP37" s="22"/>
      <c r="AQ37" s="22"/>
      <c r="AR37" s="22"/>
    </row>
    <row r="38" spans="2:44" s="24" customFormat="1" ht="75" customHeight="1">
      <c r="B38" s="40">
        <v>29</v>
      </c>
      <c r="C38" s="35" t="s">
        <v>6</v>
      </c>
      <c r="D38" s="109" t="s">
        <v>1147</v>
      </c>
      <c r="E38" s="2" t="s">
        <v>1148</v>
      </c>
      <c r="F38" s="109" t="s">
        <v>1140</v>
      </c>
      <c r="G38" s="109" t="s">
        <v>1141</v>
      </c>
      <c r="H38" s="109" t="s">
        <v>281</v>
      </c>
      <c r="I38" s="40">
        <v>2021</v>
      </c>
      <c r="J38" s="40">
        <v>40</v>
      </c>
      <c r="K38" s="40">
        <v>40</v>
      </c>
      <c r="L38" s="118">
        <f>J38*K38</f>
        <v>1600</v>
      </c>
      <c r="M38" s="113">
        <f>L38/10.76</f>
        <v>148.69888475836433</v>
      </c>
      <c r="N38" s="40">
        <v>750</v>
      </c>
      <c r="O38" s="40">
        <v>0</v>
      </c>
      <c r="P38" s="114">
        <f>M38*AG38</f>
        <v>111524.16356877325</v>
      </c>
      <c r="Q38" s="115">
        <v>1</v>
      </c>
      <c r="R38" s="114">
        <v>1.2</v>
      </c>
      <c r="S38" s="114">
        <f>M38*AG38*Q38*R38</f>
        <v>133828.99628252789</v>
      </c>
      <c r="T38" s="80">
        <v>4</v>
      </c>
      <c r="U38" s="113">
        <f>S38/1000*T38</f>
        <v>535.31598513011159</v>
      </c>
      <c r="V38" s="40">
        <v>0</v>
      </c>
      <c r="W38" s="40">
        <v>0</v>
      </c>
      <c r="X38" s="40">
        <v>0</v>
      </c>
      <c r="Y38" s="113">
        <f>U38+V38+W38+X38</f>
        <v>535.31598513011159</v>
      </c>
      <c r="Z38" s="53"/>
      <c r="AA38" s="38"/>
      <c r="AB38" s="38"/>
      <c r="AC38" s="38"/>
      <c r="AD38" s="38"/>
      <c r="AE38" s="38"/>
      <c r="AF38" s="14"/>
      <c r="AG38" s="14">
        <f>SUM(N38:O38)</f>
        <v>750</v>
      </c>
      <c r="AH38" s="15">
        <f>V38+0</f>
        <v>0</v>
      </c>
      <c r="AI38" s="15">
        <f t="shared" ref="AI38:AJ70" si="35">U38+0</f>
        <v>535.31598513011159</v>
      </c>
      <c r="AJ38" s="14">
        <f>V38+0</f>
        <v>0</v>
      </c>
      <c r="AK38" s="14">
        <f>V38+0</f>
        <v>0</v>
      </c>
      <c r="AL38" s="14">
        <f>X38+0</f>
        <v>0</v>
      </c>
      <c r="AM38" s="15">
        <f>AI38+AJ38+AK38+AL38</f>
        <v>535.31598513011159</v>
      </c>
      <c r="AN38" s="22"/>
      <c r="AO38" s="22"/>
      <c r="AP38" s="22"/>
      <c r="AQ38" s="22"/>
      <c r="AR38" s="22"/>
    </row>
    <row r="39" spans="2:44" s="24" customFormat="1" ht="75" customHeight="1">
      <c r="B39" s="376" t="s">
        <v>915</v>
      </c>
      <c r="C39" s="377"/>
      <c r="D39" s="377"/>
      <c r="E39" s="377"/>
      <c r="F39" s="377"/>
      <c r="G39" s="377"/>
      <c r="H39" s="377"/>
      <c r="I39" s="377"/>
      <c r="J39" s="377"/>
      <c r="K39" s="377"/>
      <c r="L39" s="377"/>
      <c r="M39" s="377"/>
      <c r="N39" s="377"/>
      <c r="O39" s="377"/>
      <c r="P39" s="377"/>
      <c r="Q39" s="377"/>
      <c r="R39" s="377"/>
      <c r="S39" s="377"/>
      <c r="T39" s="378"/>
      <c r="U39" s="113">
        <f>SUM(U34:U38)</f>
        <v>3340.535687732342</v>
      </c>
      <c r="V39" s="40"/>
      <c r="W39" s="40"/>
      <c r="X39" s="40"/>
      <c r="Y39" s="113">
        <f>SUM(Y34:Y38)</f>
        <v>3340.535687732342</v>
      </c>
      <c r="Z39" s="53"/>
      <c r="AA39" s="38"/>
      <c r="AB39" s="38"/>
      <c r="AC39" s="38"/>
      <c r="AD39" s="38"/>
      <c r="AE39" s="38"/>
      <c r="AF39" s="14"/>
      <c r="AG39" s="14"/>
      <c r="AH39" s="15"/>
      <c r="AI39" s="15">
        <f t="shared" si="35"/>
        <v>3340.535687732342</v>
      </c>
      <c r="AJ39" s="14"/>
      <c r="AK39" s="14"/>
      <c r="AL39" s="14"/>
      <c r="AM39" s="15"/>
      <c r="AN39" s="22"/>
      <c r="AO39" s="22"/>
      <c r="AP39" s="22"/>
      <c r="AQ39" s="22"/>
      <c r="AR39" s="22"/>
    </row>
    <row r="40" spans="2:44" s="24" customFormat="1" ht="75" customHeight="1">
      <c r="B40" s="40">
        <v>30</v>
      </c>
      <c r="C40" s="35" t="s">
        <v>6</v>
      </c>
      <c r="D40" s="109" t="s">
        <v>1169</v>
      </c>
      <c r="E40" s="2" t="s">
        <v>1170</v>
      </c>
      <c r="F40" s="109" t="s">
        <v>811</v>
      </c>
      <c r="G40" s="109" t="s">
        <v>1214</v>
      </c>
      <c r="H40" s="109" t="s">
        <v>1171</v>
      </c>
      <c r="I40" s="40">
        <v>2021</v>
      </c>
      <c r="J40" s="40">
        <v>40</v>
      </c>
      <c r="K40" s="40">
        <v>10</v>
      </c>
      <c r="L40" s="93">
        <f t="shared" ref="L40:L50" si="36">J40*K40</f>
        <v>400</v>
      </c>
      <c r="M40" s="113">
        <f t="shared" ref="M40:M50" si="37">L40/10.76</f>
        <v>37.174721189591082</v>
      </c>
      <c r="N40" s="40">
        <v>750</v>
      </c>
      <c r="O40" s="40">
        <v>11088</v>
      </c>
      <c r="P40" s="114">
        <f t="shared" ref="P40:P50" si="38">M40*AG40</f>
        <v>440074.34944237926</v>
      </c>
      <c r="Q40" s="115">
        <v>1</v>
      </c>
      <c r="R40" s="114">
        <v>1.2</v>
      </c>
      <c r="S40" s="114">
        <f t="shared" ref="S40:S50" si="39">M40*AG40*Q40*R40</f>
        <v>528089.21933085506</v>
      </c>
      <c r="T40" s="80">
        <v>1.5</v>
      </c>
      <c r="U40" s="113">
        <f t="shared" ref="U40:U50" si="40">S40/1000*T40</f>
        <v>792.13382899628255</v>
      </c>
      <c r="V40" s="40">
        <v>0</v>
      </c>
      <c r="W40" s="40">
        <v>0</v>
      </c>
      <c r="X40" s="40">
        <v>0</v>
      </c>
      <c r="Y40" s="113">
        <f t="shared" ref="Y40:Y50" si="41">U40+V40+W40+X40</f>
        <v>792.13382899628255</v>
      </c>
      <c r="Z40" s="53"/>
      <c r="AA40" s="38"/>
      <c r="AB40" s="38"/>
      <c r="AC40" s="38"/>
      <c r="AD40" s="38"/>
      <c r="AE40" s="38"/>
      <c r="AF40" s="14"/>
      <c r="AG40" s="14">
        <f t="shared" ref="AG40:AG50" si="42">SUM(N40:O40)</f>
        <v>11838</v>
      </c>
      <c r="AH40" s="15">
        <f t="shared" ref="AH40:AH50" si="43">V40+0</f>
        <v>0</v>
      </c>
      <c r="AI40" s="15">
        <f t="shared" si="35"/>
        <v>792.13382899628255</v>
      </c>
      <c r="AJ40" s="14">
        <f t="shared" si="35"/>
        <v>0</v>
      </c>
      <c r="AK40" s="14">
        <f t="shared" ref="AK40:AK50" si="44">V40+0</f>
        <v>0</v>
      </c>
      <c r="AL40" s="14">
        <f t="shared" ref="AL40:AL50" si="45">X40+0</f>
        <v>0</v>
      </c>
      <c r="AM40" s="15">
        <f t="shared" ref="AM40:AM50" si="46">AI40+AJ40+AK40+AL40</f>
        <v>792.13382899628255</v>
      </c>
      <c r="AN40" s="22"/>
      <c r="AO40" s="22"/>
      <c r="AP40" s="22"/>
      <c r="AQ40" s="22"/>
      <c r="AR40" s="22"/>
    </row>
    <row r="41" spans="2:44" s="24" customFormat="1" ht="75" customHeight="1">
      <c r="B41" s="40">
        <v>31</v>
      </c>
      <c r="C41" s="35" t="s">
        <v>6</v>
      </c>
      <c r="D41" s="109" t="s">
        <v>1169</v>
      </c>
      <c r="E41" s="2" t="s">
        <v>1175</v>
      </c>
      <c r="F41" s="109" t="s">
        <v>811</v>
      </c>
      <c r="G41" s="109" t="s">
        <v>1214</v>
      </c>
      <c r="H41" s="109" t="s">
        <v>1172</v>
      </c>
      <c r="I41" s="40">
        <v>2021</v>
      </c>
      <c r="J41" s="40">
        <v>20</v>
      </c>
      <c r="K41" s="40">
        <v>44</v>
      </c>
      <c r="L41" s="93">
        <f t="shared" si="36"/>
        <v>880</v>
      </c>
      <c r="M41" s="113">
        <f t="shared" si="37"/>
        <v>81.784386617100367</v>
      </c>
      <c r="N41" s="40">
        <v>750</v>
      </c>
      <c r="O41" s="40">
        <v>11088</v>
      </c>
      <c r="P41" s="114">
        <f t="shared" si="38"/>
        <v>968163.56877323415</v>
      </c>
      <c r="Q41" s="115">
        <v>1</v>
      </c>
      <c r="R41" s="114">
        <v>1.2</v>
      </c>
      <c r="S41" s="114">
        <f t="shared" si="39"/>
        <v>1161796.282527881</v>
      </c>
      <c r="T41" s="80">
        <v>1.5</v>
      </c>
      <c r="U41" s="113">
        <f t="shared" si="40"/>
        <v>1742.6944237918215</v>
      </c>
      <c r="V41" s="40">
        <v>0</v>
      </c>
      <c r="W41" s="40">
        <v>0</v>
      </c>
      <c r="X41" s="40">
        <v>0</v>
      </c>
      <c r="Y41" s="113">
        <f t="shared" si="41"/>
        <v>1742.6944237918215</v>
      </c>
      <c r="Z41" s="53"/>
      <c r="AA41" s="38"/>
      <c r="AB41" s="38"/>
      <c r="AC41" s="38"/>
      <c r="AD41" s="38"/>
      <c r="AE41" s="38"/>
      <c r="AF41" s="14"/>
      <c r="AG41" s="14">
        <f t="shared" si="42"/>
        <v>11838</v>
      </c>
      <c r="AH41" s="15">
        <f t="shared" si="43"/>
        <v>0</v>
      </c>
      <c r="AI41" s="15">
        <f t="shared" si="35"/>
        <v>1742.6944237918215</v>
      </c>
      <c r="AJ41" s="14">
        <f t="shared" si="35"/>
        <v>0</v>
      </c>
      <c r="AK41" s="14">
        <f t="shared" si="44"/>
        <v>0</v>
      </c>
      <c r="AL41" s="14">
        <f t="shared" si="45"/>
        <v>0</v>
      </c>
      <c r="AM41" s="15">
        <f t="shared" si="46"/>
        <v>1742.6944237918215</v>
      </c>
      <c r="AN41" s="22"/>
      <c r="AO41" s="22"/>
      <c r="AP41" s="22"/>
      <c r="AQ41" s="22"/>
      <c r="AR41" s="22"/>
    </row>
    <row r="42" spans="2:44" s="24" customFormat="1" ht="75" customHeight="1">
      <c r="B42" s="40">
        <v>32</v>
      </c>
      <c r="C42" s="35" t="s">
        <v>6</v>
      </c>
      <c r="D42" s="109" t="s">
        <v>1169</v>
      </c>
      <c r="E42" s="2" t="s">
        <v>1176</v>
      </c>
      <c r="F42" s="109" t="s">
        <v>811</v>
      </c>
      <c r="G42" s="109" t="s">
        <v>1214</v>
      </c>
      <c r="H42" s="109" t="s">
        <v>1172</v>
      </c>
      <c r="I42" s="40">
        <v>2021</v>
      </c>
      <c r="J42" s="40">
        <v>16</v>
      </c>
      <c r="K42" s="40">
        <v>44</v>
      </c>
      <c r="L42" s="93">
        <f t="shared" si="36"/>
        <v>704</v>
      </c>
      <c r="M42" s="113">
        <f t="shared" si="37"/>
        <v>65.427509293680302</v>
      </c>
      <c r="N42" s="40">
        <v>750</v>
      </c>
      <c r="O42" s="40">
        <v>11088</v>
      </c>
      <c r="P42" s="114">
        <f t="shared" si="38"/>
        <v>774530.85501858743</v>
      </c>
      <c r="Q42" s="115">
        <v>1</v>
      </c>
      <c r="R42" s="114">
        <v>1.2</v>
      </c>
      <c r="S42" s="114">
        <f t="shared" si="39"/>
        <v>929437.0260223049</v>
      </c>
      <c r="T42" s="80">
        <v>1.5</v>
      </c>
      <c r="U42" s="113">
        <f t="shared" si="40"/>
        <v>1394.1555390334572</v>
      </c>
      <c r="V42" s="40">
        <v>0</v>
      </c>
      <c r="W42" s="40">
        <v>0</v>
      </c>
      <c r="X42" s="40">
        <v>0</v>
      </c>
      <c r="Y42" s="113">
        <f t="shared" si="41"/>
        <v>1394.1555390334572</v>
      </c>
      <c r="Z42" s="53"/>
      <c r="AA42" s="38"/>
      <c r="AB42" s="38"/>
      <c r="AC42" s="38"/>
      <c r="AD42" s="38"/>
      <c r="AE42" s="38"/>
      <c r="AF42" s="14"/>
      <c r="AG42" s="14">
        <f t="shared" si="42"/>
        <v>11838</v>
      </c>
      <c r="AH42" s="15">
        <f t="shared" si="43"/>
        <v>0</v>
      </c>
      <c r="AI42" s="15">
        <f t="shared" si="35"/>
        <v>1394.1555390334572</v>
      </c>
      <c r="AJ42" s="14">
        <f t="shared" si="35"/>
        <v>0</v>
      </c>
      <c r="AK42" s="14">
        <f t="shared" si="44"/>
        <v>0</v>
      </c>
      <c r="AL42" s="14">
        <f t="shared" si="45"/>
        <v>0</v>
      </c>
      <c r="AM42" s="15">
        <f t="shared" si="46"/>
        <v>1394.1555390334572</v>
      </c>
      <c r="AN42" s="22"/>
      <c r="AO42" s="22"/>
      <c r="AP42" s="22"/>
      <c r="AQ42" s="22"/>
      <c r="AR42" s="22"/>
    </row>
    <row r="43" spans="2:44" s="24" customFormat="1" ht="75" customHeight="1">
      <c r="B43" s="40">
        <v>33</v>
      </c>
      <c r="C43" s="35" t="s">
        <v>6</v>
      </c>
      <c r="D43" s="109" t="s">
        <v>1169</v>
      </c>
      <c r="E43" s="2" t="s">
        <v>1177</v>
      </c>
      <c r="F43" s="109" t="s">
        <v>811</v>
      </c>
      <c r="G43" s="109" t="s">
        <v>1214</v>
      </c>
      <c r="H43" s="109" t="s">
        <v>1118</v>
      </c>
      <c r="I43" s="40">
        <v>2021</v>
      </c>
      <c r="J43" s="40">
        <v>10</v>
      </c>
      <c r="K43" s="40">
        <v>15</v>
      </c>
      <c r="L43" s="93">
        <f t="shared" si="36"/>
        <v>150</v>
      </c>
      <c r="M43" s="113">
        <f t="shared" si="37"/>
        <v>13.940520446096654</v>
      </c>
      <c r="N43" s="40">
        <v>750</v>
      </c>
      <c r="O43" s="40">
        <v>11088</v>
      </c>
      <c r="P43" s="114">
        <f t="shared" si="38"/>
        <v>165027.88104089219</v>
      </c>
      <c r="Q43" s="115">
        <v>1</v>
      </c>
      <c r="R43" s="114">
        <v>1.2</v>
      </c>
      <c r="S43" s="114">
        <f t="shared" si="39"/>
        <v>198033.45724907061</v>
      </c>
      <c r="T43" s="80">
        <v>1.5</v>
      </c>
      <c r="U43" s="113">
        <f t="shared" si="40"/>
        <v>297.05018587360593</v>
      </c>
      <c r="V43" s="40">
        <v>0</v>
      </c>
      <c r="W43" s="40">
        <v>0</v>
      </c>
      <c r="X43" s="40">
        <v>0</v>
      </c>
      <c r="Y43" s="113">
        <f t="shared" si="41"/>
        <v>297.05018587360593</v>
      </c>
      <c r="Z43" s="53"/>
      <c r="AA43" s="38"/>
      <c r="AB43" s="38"/>
      <c r="AC43" s="38"/>
      <c r="AD43" s="38"/>
      <c r="AE43" s="38"/>
      <c r="AF43" s="14"/>
      <c r="AG43" s="14">
        <f t="shared" si="42"/>
        <v>11838</v>
      </c>
      <c r="AH43" s="15">
        <f t="shared" si="43"/>
        <v>0</v>
      </c>
      <c r="AI43" s="15">
        <f t="shared" si="35"/>
        <v>297.05018587360593</v>
      </c>
      <c r="AJ43" s="14">
        <f t="shared" si="35"/>
        <v>0</v>
      </c>
      <c r="AK43" s="14">
        <f t="shared" si="44"/>
        <v>0</v>
      </c>
      <c r="AL43" s="14">
        <f t="shared" si="45"/>
        <v>0</v>
      </c>
      <c r="AM43" s="15">
        <f t="shared" si="46"/>
        <v>297.05018587360593</v>
      </c>
      <c r="AN43" s="22"/>
      <c r="AO43" s="22"/>
      <c r="AP43" s="22"/>
      <c r="AQ43" s="22"/>
      <c r="AR43" s="22"/>
    </row>
    <row r="44" spans="2:44" s="24" customFormat="1" ht="75" customHeight="1">
      <c r="B44" s="40">
        <v>34</v>
      </c>
      <c r="C44" s="35" t="s">
        <v>6</v>
      </c>
      <c r="D44" s="109" t="s">
        <v>1169</v>
      </c>
      <c r="E44" s="2" t="s">
        <v>1178</v>
      </c>
      <c r="F44" s="109" t="s">
        <v>811</v>
      </c>
      <c r="G44" s="109" t="s">
        <v>1214</v>
      </c>
      <c r="H44" s="109" t="s">
        <v>1142</v>
      </c>
      <c r="I44" s="40">
        <v>2021</v>
      </c>
      <c r="J44" s="40">
        <v>40</v>
      </c>
      <c r="K44" s="40">
        <v>10</v>
      </c>
      <c r="L44" s="93">
        <f t="shared" si="36"/>
        <v>400</v>
      </c>
      <c r="M44" s="113">
        <f t="shared" si="37"/>
        <v>37.174721189591082</v>
      </c>
      <c r="N44" s="40">
        <v>750</v>
      </c>
      <c r="O44" s="40">
        <v>11088</v>
      </c>
      <c r="P44" s="114">
        <f t="shared" si="38"/>
        <v>440074.34944237926</v>
      </c>
      <c r="Q44" s="115">
        <v>1</v>
      </c>
      <c r="R44" s="114">
        <v>1.2</v>
      </c>
      <c r="S44" s="114">
        <f t="shared" si="39"/>
        <v>528089.21933085506</v>
      </c>
      <c r="T44" s="80">
        <v>1.5</v>
      </c>
      <c r="U44" s="113">
        <f t="shared" si="40"/>
        <v>792.13382899628255</v>
      </c>
      <c r="V44" s="40">
        <v>0</v>
      </c>
      <c r="W44" s="40">
        <v>0</v>
      </c>
      <c r="X44" s="40">
        <v>0</v>
      </c>
      <c r="Y44" s="113">
        <f t="shared" si="41"/>
        <v>792.13382899628255</v>
      </c>
      <c r="Z44" s="53"/>
      <c r="AA44" s="38"/>
      <c r="AB44" s="38"/>
      <c r="AC44" s="38"/>
      <c r="AD44" s="38"/>
      <c r="AE44" s="38"/>
      <c r="AF44" s="14"/>
      <c r="AG44" s="14">
        <f t="shared" si="42"/>
        <v>11838</v>
      </c>
      <c r="AH44" s="15">
        <f t="shared" si="43"/>
        <v>0</v>
      </c>
      <c r="AI44" s="15">
        <f t="shared" si="35"/>
        <v>792.13382899628255</v>
      </c>
      <c r="AJ44" s="14">
        <f t="shared" si="35"/>
        <v>0</v>
      </c>
      <c r="AK44" s="14">
        <f t="shared" si="44"/>
        <v>0</v>
      </c>
      <c r="AL44" s="14">
        <f t="shared" si="45"/>
        <v>0</v>
      </c>
      <c r="AM44" s="15">
        <f t="shared" si="46"/>
        <v>792.13382899628255</v>
      </c>
      <c r="AN44" s="22"/>
      <c r="AO44" s="22"/>
      <c r="AP44" s="22"/>
      <c r="AQ44" s="22"/>
      <c r="AR44" s="22"/>
    </row>
    <row r="45" spans="2:44" s="24" customFormat="1" ht="75" customHeight="1">
      <c r="B45" s="40">
        <v>35</v>
      </c>
      <c r="C45" s="35" t="s">
        <v>6</v>
      </c>
      <c r="D45" s="109" t="s">
        <v>1169</v>
      </c>
      <c r="E45" s="2" t="s">
        <v>1179</v>
      </c>
      <c r="F45" s="109" t="s">
        <v>811</v>
      </c>
      <c r="G45" s="109" t="s">
        <v>1214</v>
      </c>
      <c r="H45" s="109" t="s">
        <v>1118</v>
      </c>
      <c r="I45" s="40">
        <v>2021</v>
      </c>
      <c r="J45" s="40">
        <v>10</v>
      </c>
      <c r="K45" s="40">
        <v>20</v>
      </c>
      <c r="L45" s="93">
        <f t="shared" si="36"/>
        <v>200</v>
      </c>
      <c r="M45" s="113">
        <f t="shared" si="37"/>
        <v>18.587360594795541</v>
      </c>
      <c r="N45" s="40">
        <v>750</v>
      </c>
      <c r="O45" s="40">
        <v>11088</v>
      </c>
      <c r="P45" s="114">
        <f t="shared" si="38"/>
        <v>220037.17472118963</v>
      </c>
      <c r="Q45" s="115">
        <v>1</v>
      </c>
      <c r="R45" s="114">
        <v>1.2</v>
      </c>
      <c r="S45" s="114">
        <f t="shared" si="39"/>
        <v>264044.60966542753</v>
      </c>
      <c r="T45" s="80">
        <v>1.5</v>
      </c>
      <c r="U45" s="113">
        <f t="shared" si="40"/>
        <v>396.06691449814127</v>
      </c>
      <c r="V45" s="40">
        <v>0</v>
      </c>
      <c r="W45" s="40">
        <v>0</v>
      </c>
      <c r="X45" s="40">
        <v>0</v>
      </c>
      <c r="Y45" s="113">
        <f t="shared" si="41"/>
        <v>396.06691449814127</v>
      </c>
      <c r="Z45" s="53"/>
      <c r="AA45" s="38"/>
      <c r="AB45" s="38"/>
      <c r="AC45" s="38"/>
      <c r="AD45" s="38"/>
      <c r="AE45" s="38"/>
      <c r="AF45" s="14"/>
      <c r="AG45" s="14">
        <f t="shared" si="42"/>
        <v>11838</v>
      </c>
      <c r="AH45" s="15">
        <f t="shared" si="43"/>
        <v>0</v>
      </c>
      <c r="AI45" s="15">
        <f t="shared" si="35"/>
        <v>396.06691449814127</v>
      </c>
      <c r="AJ45" s="14">
        <f t="shared" si="35"/>
        <v>0</v>
      </c>
      <c r="AK45" s="14">
        <f t="shared" si="44"/>
        <v>0</v>
      </c>
      <c r="AL45" s="14">
        <f t="shared" si="45"/>
        <v>0</v>
      </c>
      <c r="AM45" s="15">
        <f t="shared" si="46"/>
        <v>396.06691449814127</v>
      </c>
      <c r="AN45" s="22"/>
      <c r="AO45" s="22"/>
      <c r="AP45" s="22"/>
      <c r="AQ45" s="22"/>
      <c r="AR45" s="22"/>
    </row>
    <row r="46" spans="2:44" s="24" customFormat="1" ht="75" customHeight="1">
      <c r="B46" s="40">
        <v>36</v>
      </c>
      <c r="C46" s="35" t="s">
        <v>6</v>
      </c>
      <c r="D46" s="109" t="s">
        <v>1169</v>
      </c>
      <c r="E46" s="2" t="s">
        <v>1180</v>
      </c>
      <c r="F46" s="109" t="s">
        <v>811</v>
      </c>
      <c r="G46" s="109" t="s">
        <v>1214</v>
      </c>
      <c r="H46" s="109" t="s">
        <v>1106</v>
      </c>
      <c r="I46" s="40">
        <v>2021</v>
      </c>
      <c r="J46" s="40">
        <v>18</v>
      </c>
      <c r="K46" s="40">
        <v>10</v>
      </c>
      <c r="L46" s="93">
        <f t="shared" si="36"/>
        <v>180</v>
      </c>
      <c r="M46" s="113">
        <f t="shared" si="37"/>
        <v>16.728624535315987</v>
      </c>
      <c r="N46" s="40">
        <v>750</v>
      </c>
      <c r="O46" s="40">
        <v>11088</v>
      </c>
      <c r="P46" s="114">
        <f t="shared" si="38"/>
        <v>198033.45724907066</v>
      </c>
      <c r="Q46" s="115">
        <v>1</v>
      </c>
      <c r="R46" s="114">
        <v>1.2</v>
      </c>
      <c r="S46" s="114">
        <f t="shared" si="39"/>
        <v>237640.14869888479</v>
      </c>
      <c r="T46" s="80">
        <v>1.5</v>
      </c>
      <c r="U46" s="113">
        <f t="shared" si="40"/>
        <v>356.46022304832718</v>
      </c>
      <c r="V46" s="40">
        <v>0</v>
      </c>
      <c r="W46" s="40">
        <v>0</v>
      </c>
      <c r="X46" s="40">
        <v>0</v>
      </c>
      <c r="Y46" s="113">
        <f t="shared" si="41"/>
        <v>356.46022304832718</v>
      </c>
      <c r="Z46" s="53"/>
      <c r="AA46" s="38"/>
      <c r="AB46" s="38"/>
      <c r="AC46" s="38"/>
      <c r="AD46" s="38"/>
      <c r="AE46" s="38"/>
      <c r="AF46" s="14"/>
      <c r="AG46" s="14">
        <f t="shared" si="42"/>
        <v>11838</v>
      </c>
      <c r="AH46" s="15">
        <f t="shared" si="43"/>
        <v>0</v>
      </c>
      <c r="AI46" s="15">
        <f t="shared" si="35"/>
        <v>356.46022304832718</v>
      </c>
      <c r="AJ46" s="14">
        <f t="shared" si="35"/>
        <v>0</v>
      </c>
      <c r="AK46" s="14">
        <f t="shared" si="44"/>
        <v>0</v>
      </c>
      <c r="AL46" s="14">
        <f t="shared" si="45"/>
        <v>0</v>
      </c>
      <c r="AM46" s="15">
        <f t="shared" si="46"/>
        <v>356.46022304832718</v>
      </c>
      <c r="AN46" s="22"/>
      <c r="AO46" s="22"/>
      <c r="AP46" s="22"/>
      <c r="AQ46" s="22"/>
      <c r="AR46" s="22"/>
    </row>
    <row r="47" spans="2:44" s="24" customFormat="1" ht="75" customHeight="1">
      <c r="B47" s="40">
        <v>37</v>
      </c>
      <c r="C47" s="35" t="s">
        <v>6</v>
      </c>
      <c r="D47" s="109" t="s">
        <v>1169</v>
      </c>
      <c r="E47" s="2" t="s">
        <v>1181</v>
      </c>
      <c r="F47" s="109" t="s">
        <v>811</v>
      </c>
      <c r="G47" s="109" t="s">
        <v>1214</v>
      </c>
      <c r="H47" s="109" t="s">
        <v>1173</v>
      </c>
      <c r="I47" s="40">
        <v>2021</v>
      </c>
      <c r="J47" s="40">
        <v>34</v>
      </c>
      <c r="K47" s="40">
        <v>25</v>
      </c>
      <c r="L47" s="93">
        <f t="shared" si="36"/>
        <v>850</v>
      </c>
      <c r="M47" s="113">
        <f t="shared" si="37"/>
        <v>78.996282527881036</v>
      </c>
      <c r="N47" s="40">
        <v>750</v>
      </c>
      <c r="O47" s="40">
        <v>11088</v>
      </c>
      <c r="P47" s="114">
        <f t="shared" si="38"/>
        <v>935157.99256505573</v>
      </c>
      <c r="Q47" s="115">
        <v>1</v>
      </c>
      <c r="R47" s="114">
        <v>1.2</v>
      </c>
      <c r="S47" s="114">
        <f t="shared" si="39"/>
        <v>1122189.5910780667</v>
      </c>
      <c r="T47" s="80">
        <v>1.5</v>
      </c>
      <c r="U47" s="113">
        <f t="shared" si="40"/>
        <v>1683.2843866171002</v>
      </c>
      <c r="V47" s="40">
        <v>0</v>
      </c>
      <c r="W47" s="40">
        <v>0</v>
      </c>
      <c r="X47" s="40">
        <v>0</v>
      </c>
      <c r="Y47" s="113">
        <f t="shared" si="41"/>
        <v>1683.2843866171002</v>
      </c>
      <c r="Z47" s="53"/>
      <c r="AA47" s="38"/>
      <c r="AB47" s="38"/>
      <c r="AC47" s="38"/>
      <c r="AD47" s="38"/>
      <c r="AE47" s="38"/>
      <c r="AF47" s="14"/>
      <c r="AG47" s="14">
        <f t="shared" si="42"/>
        <v>11838</v>
      </c>
      <c r="AH47" s="15">
        <f t="shared" si="43"/>
        <v>0</v>
      </c>
      <c r="AI47" s="15">
        <f t="shared" si="35"/>
        <v>1683.2843866171002</v>
      </c>
      <c r="AJ47" s="14">
        <f t="shared" si="35"/>
        <v>0</v>
      </c>
      <c r="AK47" s="14">
        <f t="shared" si="44"/>
        <v>0</v>
      </c>
      <c r="AL47" s="14">
        <f t="shared" si="45"/>
        <v>0</v>
      </c>
      <c r="AM47" s="15">
        <f t="shared" si="46"/>
        <v>1683.2843866171002</v>
      </c>
      <c r="AN47" s="22"/>
      <c r="AO47" s="22"/>
      <c r="AP47" s="22"/>
      <c r="AQ47" s="22"/>
      <c r="AR47" s="22"/>
    </row>
    <row r="48" spans="2:44" s="24" customFormat="1" ht="75" customHeight="1">
      <c r="B48" s="40">
        <v>38</v>
      </c>
      <c r="C48" s="35" t="s">
        <v>6</v>
      </c>
      <c r="D48" s="109" t="s">
        <v>1169</v>
      </c>
      <c r="E48" s="2" t="s">
        <v>1182</v>
      </c>
      <c r="F48" s="109" t="s">
        <v>811</v>
      </c>
      <c r="G48" s="109" t="s">
        <v>1214</v>
      </c>
      <c r="H48" s="109" t="s">
        <v>1174</v>
      </c>
      <c r="I48" s="40">
        <v>2021</v>
      </c>
      <c r="J48" s="40">
        <v>18</v>
      </c>
      <c r="K48" s="40">
        <v>6</v>
      </c>
      <c r="L48" s="93">
        <f t="shared" si="36"/>
        <v>108</v>
      </c>
      <c r="M48" s="113">
        <f t="shared" si="37"/>
        <v>10.037174721189592</v>
      </c>
      <c r="N48" s="40">
        <v>750</v>
      </c>
      <c r="O48" s="40">
        <v>15708</v>
      </c>
      <c r="P48" s="114">
        <f t="shared" si="38"/>
        <v>165191.82156133829</v>
      </c>
      <c r="Q48" s="115">
        <v>1</v>
      </c>
      <c r="R48" s="114">
        <v>1.2</v>
      </c>
      <c r="S48" s="114">
        <f t="shared" si="39"/>
        <v>198230.18587360595</v>
      </c>
      <c r="T48" s="80">
        <v>1.5</v>
      </c>
      <c r="U48" s="113">
        <f t="shared" si="40"/>
        <v>297.34527881040896</v>
      </c>
      <c r="V48" s="40">
        <v>0</v>
      </c>
      <c r="W48" s="40">
        <v>0</v>
      </c>
      <c r="X48" s="40">
        <v>0</v>
      </c>
      <c r="Y48" s="113">
        <f t="shared" si="41"/>
        <v>297.34527881040896</v>
      </c>
      <c r="Z48" s="53"/>
      <c r="AA48" s="38"/>
      <c r="AB48" s="38"/>
      <c r="AC48" s="38"/>
      <c r="AD48" s="38"/>
      <c r="AE48" s="38"/>
      <c r="AF48" s="14"/>
      <c r="AG48" s="14">
        <f t="shared" si="42"/>
        <v>16458</v>
      </c>
      <c r="AH48" s="15">
        <f t="shared" si="43"/>
        <v>0</v>
      </c>
      <c r="AI48" s="15">
        <f t="shared" si="35"/>
        <v>297.34527881040896</v>
      </c>
      <c r="AJ48" s="14">
        <f t="shared" si="35"/>
        <v>0</v>
      </c>
      <c r="AK48" s="14">
        <f t="shared" si="44"/>
        <v>0</v>
      </c>
      <c r="AL48" s="14">
        <f t="shared" si="45"/>
        <v>0</v>
      </c>
      <c r="AM48" s="15">
        <f t="shared" si="46"/>
        <v>297.34527881040896</v>
      </c>
      <c r="AN48" s="22"/>
      <c r="AO48" s="22"/>
      <c r="AP48" s="22"/>
      <c r="AQ48" s="22"/>
      <c r="AR48" s="22"/>
    </row>
    <row r="49" spans="2:44" s="24" customFormat="1" ht="75" customHeight="1">
      <c r="B49" s="40">
        <v>39</v>
      </c>
      <c r="C49" s="35" t="s">
        <v>6</v>
      </c>
      <c r="D49" s="109" t="s">
        <v>1169</v>
      </c>
      <c r="E49" s="2" t="s">
        <v>1183</v>
      </c>
      <c r="F49" s="109" t="s">
        <v>811</v>
      </c>
      <c r="G49" s="109" t="s">
        <v>1214</v>
      </c>
      <c r="H49" s="109" t="s">
        <v>1106</v>
      </c>
      <c r="I49" s="40">
        <v>2021</v>
      </c>
      <c r="J49" s="40">
        <v>14</v>
      </c>
      <c r="K49" s="40">
        <v>19</v>
      </c>
      <c r="L49" s="93">
        <f t="shared" si="36"/>
        <v>266</v>
      </c>
      <c r="M49" s="113">
        <f t="shared" si="37"/>
        <v>24.721189591078069</v>
      </c>
      <c r="N49" s="40">
        <v>750</v>
      </c>
      <c r="O49" s="40">
        <v>11088</v>
      </c>
      <c r="P49" s="114">
        <f t="shared" si="38"/>
        <v>292649.4423791822</v>
      </c>
      <c r="Q49" s="115">
        <v>1</v>
      </c>
      <c r="R49" s="114">
        <v>1.2</v>
      </c>
      <c r="S49" s="114">
        <f t="shared" si="39"/>
        <v>351179.33085501863</v>
      </c>
      <c r="T49" s="80">
        <v>1.5</v>
      </c>
      <c r="U49" s="113">
        <f t="shared" si="40"/>
        <v>526.76899628252795</v>
      </c>
      <c r="V49" s="40">
        <v>0</v>
      </c>
      <c r="W49" s="40">
        <v>0</v>
      </c>
      <c r="X49" s="40">
        <v>0</v>
      </c>
      <c r="Y49" s="113">
        <f t="shared" si="41"/>
        <v>526.76899628252795</v>
      </c>
      <c r="Z49" s="53"/>
      <c r="AA49" s="38"/>
      <c r="AB49" s="38"/>
      <c r="AC49" s="38"/>
      <c r="AD49" s="38"/>
      <c r="AE49" s="38"/>
      <c r="AF49" s="14"/>
      <c r="AG49" s="14">
        <f t="shared" si="42"/>
        <v>11838</v>
      </c>
      <c r="AH49" s="15">
        <f t="shared" si="43"/>
        <v>0</v>
      </c>
      <c r="AI49" s="15">
        <f t="shared" si="35"/>
        <v>526.76899628252795</v>
      </c>
      <c r="AJ49" s="14">
        <f t="shared" si="35"/>
        <v>0</v>
      </c>
      <c r="AK49" s="14">
        <f t="shared" si="44"/>
        <v>0</v>
      </c>
      <c r="AL49" s="14">
        <f t="shared" si="45"/>
        <v>0</v>
      </c>
      <c r="AM49" s="15">
        <f t="shared" si="46"/>
        <v>526.76899628252795</v>
      </c>
      <c r="AN49" s="22"/>
      <c r="AO49" s="22"/>
      <c r="AP49" s="22"/>
      <c r="AQ49" s="22"/>
      <c r="AR49" s="22"/>
    </row>
    <row r="50" spans="2:44" s="24" customFormat="1" ht="75" customHeight="1">
      <c r="B50" s="40">
        <v>40</v>
      </c>
      <c r="C50" s="35" t="s">
        <v>6</v>
      </c>
      <c r="D50" s="109" t="s">
        <v>1169</v>
      </c>
      <c r="E50" s="2" t="s">
        <v>1184</v>
      </c>
      <c r="F50" s="109" t="s">
        <v>811</v>
      </c>
      <c r="G50" s="109" t="s">
        <v>1214</v>
      </c>
      <c r="H50" s="109" t="s">
        <v>281</v>
      </c>
      <c r="I50" s="40">
        <v>2021</v>
      </c>
      <c r="J50" s="40">
        <v>40</v>
      </c>
      <c r="K50" s="40">
        <v>40</v>
      </c>
      <c r="L50" s="118">
        <f t="shared" si="36"/>
        <v>1600</v>
      </c>
      <c r="M50" s="113">
        <f t="shared" si="37"/>
        <v>148.69888475836433</v>
      </c>
      <c r="N50" s="40">
        <v>750</v>
      </c>
      <c r="O50" s="40">
        <v>0</v>
      </c>
      <c r="P50" s="114">
        <f t="shared" si="38"/>
        <v>111524.16356877325</v>
      </c>
      <c r="Q50" s="115">
        <v>1</v>
      </c>
      <c r="R50" s="114">
        <v>1.2</v>
      </c>
      <c r="S50" s="114">
        <f t="shared" si="39"/>
        <v>133828.99628252789</v>
      </c>
      <c r="T50" s="80">
        <v>4</v>
      </c>
      <c r="U50" s="113">
        <f t="shared" si="40"/>
        <v>535.31598513011159</v>
      </c>
      <c r="V50" s="40">
        <v>0</v>
      </c>
      <c r="W50" s="40">
        <v>0</v>
      </c>
      <c r="X50" s="40">
        <v>0</v>
      </c>
      <c r="Y50" s="113">
        <f t="shared" si="41"/>
        <v>535.31598513011159</v>
      </c>
      <c r="Z50" s="53"/>
      <c r="AA50" s="38"/>
      <c r="AB50" s="38"/>
      <c r="AC50" s="38"/>
      <c r="AD50" s="38"/>
      <c r="AE50" s="38"/>
      <c r="AF50" s="14"/>
      <c r="AG50" s="14">
        <f t="shared" si="42"/>
        <v>750</v>
      </c>
      <c r="AH50" s="15">
        <f t="shared" si="43"/>
        <v>0</v>
      </c>
      <c r="AI50" s="15">
        <f t="shared" si="35"/>
        <v>535.31598513011159</v>
      </c>
      <c r="AJ50" s="14">
        <f t="shared" si="35"/>
        <v>0</v>
      </c>
      <c r="AK50" s="14">
        <f t="shared" si="44"/>
        <v>0</v>
      </c>
      <c r="AL50" s="14">
        <f t="shared" si="45"/>
        <v>0</v>
      </c>
      <c r="AM50" s="15">
        <f t="shared" si="46"/>
        <v>535.31598513011159</v>
      </c>
      <c r="AN50" s="22"/>
      <c r="AO50" s="22"/>
      <c r="AP50" s="22"/>
      <c r="AQ50" s="22"/>
      <c r="AR50" s="22"/>
    </row>
    <row r="51" spans="2:44" s="24" customFormat="1" ht="75" customHeight="1">
      <c r="B51" s="376" t="s">
        <v>915</v>
      </c>
      <c r="C51" s="377"/>
      <c r="D51" s="377"/>
      <c r="E51" s="377"/>
      <c r="F51" s="377"/>
      <c r="G51" s="377"/>
      <c r="H51" s="377"/>
      <c r="I51" s="377"/>
      <c r="J51" s="377"/>
      <c r="K51" s="377"/>
      <c r="L51" s="377"/>
      <c r="M51" s="377"/>
      <c r="N51" s="377"/>
      <c r="O51" s="377"/>
      <c r="P51" s="377"/>
      <c r="Q51" s="377"/>
      <c r="R51" s="377"/>
      <c r="S51" s="377"/>
      <c r="T51" s="378"/>
      <c r="U51" s="113">
        <f>SUM(U40:U50)</f>
        <v>8813.4095910780652</v>
      </c>
      <c r="V51" s="40"/>
      <c r="W51" s="40"/>
      <c r="X51" s="40"/>
      <c r="Y51" s="113">
        <f>SUM(Y40:Y50)</f>
        <v>8813.4095910780652</v>
      </c>
      <c r="Z51" s="53"/>
      <c r="AA51" s="38"/>
      <c r="AB51" s="38"/>
      <c r="AC51" s="38"/>
      <c r="AD51" s="38"/>
      <c r="AE51" s="38"/>
      <c r="AF51" s="14"/>
      <c r="AG51" s="14"/>
      <c r="AH51" s="15"/>
      <c r="AI51" s="15">
        <f t="shared" si="35"/>
        <v>8813.4095910780652</v>
      </c>
      <c r="AJ51" s="14"/>
      <c r="AK51" s="14"/>
      <c r="AL51" s="14"/>
      <c r="AM51" s="15"/>
      <c r="AN51" s="22"/>
      <c r="AO51" s="22"/>
      <c r="AP51" s="22"/>
      <c r="AQ51" s="22"/>
      <c r="AR51" s="22"/>
    </row>
    <row r="52" spans="2:44" s="24" customFormat="1" ht="75" customHeight="1">
      <c r="B52" s="40">
        <v>41</v>
      </c>
      <c r="C52" s="35" t="s">
        <v>6</v>
      </c>
      <c r="D52" s="109" t="s">
        <v>1186</v>
      </c>
      <c r="E52" s="2" t="s">
        <v>1185</v>
      </c>
      <c r="F52" s="109" t="s">
        <v>1187</v>
      </c>
      <c r="G52" s="109" t="s">
        <v>1188</v>
      </c>
      <c r="H52" s="109" t="s">
        <v>1109</v>
      </c>
      <c r="I52" s="40">
        <v>2021</v>
      </c>
      <c r="J52" s="40">
        <v>35</v>
      </c>
      <c r="K52" s="40">
        <v>52</v>
      </c>
      <c r="L52" s="118">
        <f t="shared" ref="L52:L57" si="47">J52*K52</f>
        <v>1820</v>
      </c>
      <c r="M52" s="113">
        <f t="shared" ref="M52:M57" si="48">L52/10.76</f>
        <v>169.1449814126394</v>
      </c>
      <c r="N52" s="40">
        <v>750</v>
      </c>
      <c r="O52" s="40">
        <v>11088</v>
      </c>
      <c r="P52" s="114">
        <f t="shared" ref="P52:P57" si="49">M52*AG52</f>
        <v>2002338.2899628251</v>
      </c>
      <c r="Q52" s="115">
        <v>1</v>
      </c>
      <c r="R52" s="114">
        <v>1.2</v>
      </c>
      <c r="S52" s="114">
        <f t="shared" ref="S52:S57" si="50">M52*AG52*Q52*R52</f>
        <v>2402805.94795539</v>
      </c>
      <c r="T52" s="80">
        <v>1.5</v>
      </c>
      <c r="U52" s="113">
        <f t="shared" ref="U52:U57" si="51">S52/1000*T52</f>
        <v>3604.2089219330846</v>
      </c>
      <c r="V52" s="40">
        <v>0</v>
      </c>
      <c r="W52" s="40">
        <v>0</v>
      </c>
      <c r="X52" s="40">
        <v>0</v>
      </c>
      <c r="Y52" s="113">
        <f t="shared" ref="Y52:Y57" si="52">U52+V52+W52+X52</f>
        <v>3604.2089219330846</v>
      </c>
      <c r="Z52" s="53"/>
      <c r="AA52" s="38"/>
      <c r="AB52" s="38"/>
      <c r="AC52" s="38"/>
      <c r="AD52" s="38"/>
      <c r="AE52" s="38"/>
      <c r="AF52" s="14"/>
      <c r="AG52" s="14">
        <f t="shared" ref="AG52:AG57" si="53">SUM(N52:O52)</f>
        <v>11838</v>
      </c>
      <c r="AH52" s="15">
        <f t="shared" ref="AH52:AH57" si="54">V52+0</f>
        <v>0</v>
      </c>
      <c r="AI52" s="15">
        <f t="shared" si="35"/>
        <v>3604.2089219330846</v>
      </c>
      <c r="AJ52" s="14">
        <f t="shared" si="35"/>
        <v>0</v>
      </c>
      <c r="AK52" s="14">
        <f t="shared" ref="AK52:AK57" si="55">V52+0</f>
        <v>0</v>
      </c>
      <c r="AL52" s="14">
        <f t="shared" ref="AL52:AL57" si="56">X52+0</f>
        <v>0</v>
      </c>
      <c r="AM52" s="15">
        <f t="shared" ref="AM52:AM57" si="57">AI52+AJ52+AK52+AL52</f>
        <v>3604.2089219330846</v>
      </c>
      <c r="AN52" s="22"/>
      <c r="AO52" s="22"/>
      <c r="AP52" s="22"/>
      <c r="AQ52" s="22"/>
      <c r="AR52" s="22"/>
    </row>
    <row r="53" spans="2:44" s="24" customFormat="1" ht="75" customHeight="1">
      <c r="B53" s="40">
        <v>42</v>
      </c>
      <c r="C53" s="35" t="s">
        <v>6</v>
      </c>
      <c r="D53" s="109" t="s">
        <v>1186</v>
      </c>
      <c r="E53" s="2" t="s">
        <v>1191</v>
      </c>
      <c r="F53" s="109" t="s">
        <v>1187</v>
      </c>
      <c r="G53" s="109" t="s">
        <v>1188</v>
      </c>
      <c r="H53" s="109" t="s">
        <v>1189</v>
      </c>
      <c r="I53" s="40">
        <v>2021</v>
      </c>
      <c r="J53" s="40">
        <v>70</v>
      </c>
      <c r="K53" s="40">
        <v>10</v>
      </c>
      <c r="L53" s="93">
        <f t="shared" si="47"/>
        <v>700</v>
      </c>
      <c r="M53" s="113">
        <f t="shared" si="48"/>
        <v>65.055762081784394</v>
      </c>
      <c r="N53" s="40">
        <v>750</v>
      </c>
      <c r="O53" s="40">
        <v>11088</v>
      </c>
      <c r="P53" s="114">
        <f t="shared" si="49"/>
        <v>770130.11152416363</v>
      </c>
      <c r="Q53" s="115">
        <v>1</v>
      </c>
      <c r="R53" s="114">
        <v>1.2</v>
      </c>
      <c r="S53" s="114">
        <f t="shared" si="50"/>
        <v>924156.13382899633</v>
      </c>
      <c r="T53" s="80">
        <v>1.5</v>
      </c>
      <c r="U53" s="113">
        <f t="shared" si="51"/>
        <v>1386.2342007434945</v>
      </c>
      <c r="V53" s="40">
        <v>0</v>
      </c>
      <c r="W53" s="40">
        <v>0</v>
      </c>
      <c r="X53" s="40">
        <v>0</v>
      </c>
      <c r="Y53" s="113">
        <f t="shared" si="52"/>
        <v>1386.2342007434945</v>
      </c>
      <c r="Z53" s="53"/>
      <c r="AA53" s="38"/>
      <c r="AB53" s="38"/>
      <c r="AC53" s="38"/>
      <c r="AD53" s="38"/>
      <c r="AE53" s="38"/>
      <c r="AF53" s="14"/>
      <c r="AG53" s="14">
        <f t="shared" si="53"/>
        <v>11838</v>
      </c>
      <c r="AH53" s="15">
        <f t="shared" si="54"/>
        <v>0</v>
      </c>
      <c r="AI53" s="15">
        <f t="shared" si="35"/>
        <v>1386.2342007434945</v>
      </c>
      <c r="AJ53" s="14">
        <f t="shared" si="35"/>
        <v>0</v>
      </c>
      <c r="AK53" s="14">
        <f t="shared" si="55"/>
        <v>0</v>
      </c>
      <c r="AL53" s="14">
        <f t="shared" si="56"/>
        <v>0</v>
      </c>
      <c r="AM53" s="15">
        <f t="shared" si="57"/>
        <v>1386.2342007434945</v>
      </c>
      <c r="AN53" s="22"/>
      <c r="AO53" s="22"/>
      <c r="AP53" s="22"/>
      <c r="AQ53" s="22"/>
      <c r="AR53" s="22"/>
    </row>
    <row r="54" spans="2:44" s="24" customFormat="1" ht="75" customHeight="1">
      <c r="B54" s="40">
        <v>43</v>
      </c>
      <c r="C54" s="35" t="s">
        <v>6</v>
      </c>
      <c r="D54" s="109" t="s">
        <v>1186</v>
      </c>
      <c r="E54" s="2" t="s">
        <v>1192</v>
      </c>
      <c r="F54" s="109" t="s">
        <v>1187</v>
      </c>
      <c r="G54" s="109" t="s">
        <v>1188</v>
      </c>
      <c r="H54" s="109" t="s">
        <v>1118</v>
      </c>
      <c r="I54" s="40">
        <v>2021</v>
      </c>
      <c r="J54" s="40">
        <v>12</v>
      </c>
      <c r="K54" s="40">
        <v>15</v>
      </c>
      <c r="L54" s="93">
        <f t="shared" si="47"/>
        <v>180</v>
      </c>
      <c r="M54" s="113">
        <f t="shared" si="48"/>
        <v>16.728624535315987</v>
      </c>
      <c r="N54" s="40">
        <v>750</v>
      </c>
      <c r="O54" s="40">
        <v>11088</v>
      </c>
      <c r="P54" s="114">
        <f t="shared" si="49"/>
        <v>198033.45724907066</v>
      </c>
      <c r="Q54" s="115">
        <v>1</v>
      </c>
      <c r="R54" s="114">
        <v>1.2</v>
      </c>
      <c r="S54" s="114">
        <f t="shared" si="50"/>
        <v>237640.14869888479</v>
      </c>
      <c r="T54" s="80">
        <v>1.5</v>
      </c>
      <c r="U54" s="113">
        <f t="shared" si="51"/>
        <v>356.46022304832718</v>
      </c>
      <c r="V54" s="40">
        <v>0</v>
      </c>
      <c r="W54" s="40">
        <v>0</v>
      </c>
      <c r="X54" s="40">
        <v>0</v>
      </c>
      <c r="Y54" s="113">
        <f t="shared" si="52"/>
        <v>356.46022304832718</v>
      </c>
      <c r="Z54" s="53"/>
      <c r="AA54" s="38"/>
      <c r="AB54" s="38"/>
      <c r="AC54" s="38"/>
      <c r="AD54" s="38"/>
      <c r="AE54" s="38"/>
      <c r="AF54" s="14"/>
      <c r="AG54" s="14">
        <f t="shared" si="53"/>
        <v>11838</v>
      </c>
      <c r="AH54" s="15">
        <f t="shared" si="54"/>
        <v>0</v>
      </c>
      <c r="AI54" s="15">
        <f t="shared" si="35"/>
        <v>356.46022304832718</v>
      </c>
      <c r="AJ54" s="14">
        <f t="shared" si="35"/>
        <v>0</v>
      </c>
      <c r="AK54" s="14">
        <f t="shared" si="55"/>
        <v>0</v>
      </c>
      <c r="AL54" s="14">
        <f t="shared" si="56"/>
        <v>0</v>
      </c>
      <c r="AM54" s="15">
        <f t="shared" si="57"/>
        <v>356.46022304832718</v>
      </c>
      <c r="AN54" s="22"/>
      <c r="AO54" s="22"/>
      <c r="AP54" s="22"/>
      <c r="AQ54" s="22"/>
      <c r="AR54" s="22"/>
    </row>
    <row r="55" spans="2:44" s="24" customFormat="1" ht="75" customHeight="1">
      <c r="B55" s="40">
        <v>44</v>
      </c>
      <c r="C55" s="35" t="s">
        <v>6</v>
      </c>
      <c r="D55" s="109" t="s">
        <v>1186</v>
      </c>
      <c r="E55" s="2" t="s">
        <v>1193</v>
      </c>
      <c r="F55" s="109" t="s">
        <v>1187</v>
      </c>
      <c r="G55" s="109" t="s">
        <v>1188</v>
      </c>
      <c r="H55" s="109" t="s">
        <v>1172</v>
      </c>
      <c r="I55" s="40">
        <v>2021</v>
      </c>
      <c r="J55" s="40">
        <v>30</v>
      </c>
      <c r="K55" s="40">
        <v>25</v>
      </c>
      <c r="L55" s="93">
        <f t="shared" si="47"/>
        <v>750</v>
      </c>
      <c r="M55" s="113">
        <f t="shared" si="48"/>
        <v>69.702602230483279</v>
      </c>
      <c r="N55" s="40">
        <v>750</v>
      </c>
      <c r="O55" s="40">
        <v>11088</v>
      </c>
      <c r="P55" s="114">
        <f t="shared" si="49"/>
        <v>825139.40520446107</v>
      </c>
      <c r="Q55" s="115">
        <v>1</v>
      </c>
      <c r="R55" s="114">
        <v>1.2</v>
      </c>
      <c r="S55" s="114">
        <f t="shared" si="50"/>
        <v>990167.28624535329</v>
      </c>
      <c r="T55" s="80">
        <v>1.5</v>
      </c>
      <c r="U55" s="113">
        <f t="shared" si="51"/>
        <v>1485.2509293680298</v>
      </c>
      <c r="V55" s="40">
        <v>0</v>
      </c>
      <c r="W55" s="40">
        <v>0</v>
      </c>
      <c r="X55" s="40">
        <v>0</v>
      </c>
      <c r="Y55" s="113">
        <f t="shared" si="52"/>
        <v>1485.2509293680298</v>
      </c>
      <c r="Z55" s="53"/>
      <c r="AA55" s="38"/>
      <c r="AB55" s="38"/>
      <c r="AC55" s="38"/>
      <c r="AD55" s="38"/>
      <c r="AE55" s="38"/>
      <c r="AF55" s="14"/>
      <c r="AG55" s="14">
        <f t="shared" si="53"/>
        <v>11838</v>
      </c>
      <c r="AH55" s="15">
        <f t="shared" si="54"/>
        <v>0</v>
      </c>
      <c r="AI55" s="15">
        <f t="shared" si="35"/>
        <v>1485.2509293680298</v>
      </c>
      <c r="AJ55" s="14">
        <f t="shared" si="35"/>
        <v>0</v>
      </c>
      <c r="AK55" s="14">
        <f t="shared" si="55"/>
        <v>0</v>
      </c>
      <c r="AL55" s="14">
        <f t="shared" si="56"/>
        <v>0</v>
      </c>
      <c r="AM55" s="15">
        <f t="shared" si="57"/>
        <v>1485.2509293680298</v>
      </c>
      <c r="AN55" s="22"/>
      <c r="AO55" s="22"/>
      <c r="AP55" s="22"/>
      <c r="AQ55" s="22"/>
      <c r="AR55" s="22"/>
    </row>
    <row r="56" spans="2:44" s="24" customFormat="1" ht="75" customHeight="1">
      <c r="B56" s="40">
        <v>45</v>
      </c>
      <c r="C56" s="35" t="s">
        <v>6</v>
      </c>
      <c r="D56" s="109" t="s">
        <v>1186</v>
      </c>
      <c r="E56" s="2" t="s">
        <v>1194</v>
      </c>
      <c r="F56" s="109" t="s">
        <v>1187</v>
      </c>
      <c r="G56" s="109" t="s">
        <v>1188</v>
      </c>
      <c r="H56" s="109" t="s">
        <v>1190</v>
      </c>
      <c r="I56" s="40">
        <v>2021</v>
      </c>
      <c r="J56" s="40">
        <v>10</v>
      </c>
      <c r="K56" s="40">
        <v>5</v>
      </c>
      <c r="L56" s="93">
        <f t="shared" si="47"/>
        <v>50</v>
      </c>
      <c r="M56" s="113">
        <f t="shared" si="48"/>
        <v>4.6468401486988853</v>
      </c>
      <c r="N56" s="40">
        <v>750</v>
      </c>
      <c r="O56" s="40">
        <v>11088</v>
      </c>
      <c r="P56" s="114">
        <f t="shared" si="49"/>
        <v>55009.293680297407</v>
      </c>
      <c r="Q56" s="115">
        <v>1</v>
      </c>
      <c r="R56" s="114">
        <v>1.2</v>
      </c>
      <c r="S56" s="114">
        <f t="shared" si="50"/>
        <v>66011.152416356883</v>
      </c>
      <c r="T56" s="80">
        <v>1.5</v>
      </c>
      <c r="U56" s="113">
        <f t="shared" si="51"/>
        <v>99.016728624535318</v>
      </c>
      <c r="V56" s="40">
        <v>0</v>
      </c>
      <c r="W56" s="40">
        <v>0</v>
      </c>
      <c r="X56" s="40">
        <v>0</v>
      </c>
      <c r="Y56" s="113">
        <f t="shared" si="52"/>
        <v>99.016728624535318</v>
      </c>
      <c r="Z56" s="53"/>
      <c r="AA56" s="38"/>
      <c r="AB56" s="38"/>
      <c r="AC56" s="38"/>
      <c r="AD56" s="38"/>
      <c r="AE56" s="38"/>
      <c r="AF56" s="14"/>
      <c r="AG56" s="14">
        <f t="shared" si="53"/>
        <v>11838</v>
      </c>
      <c r="AH56" s="15">
        <f t="shared" si="54"/>
        <v>0</v>
      </c>
      <c r="AI56" s="15">
        <f t="shared" si="35"/>
        <v>99.016728624535318</v>
      </c>
      <c r="AJ56" s="14">
        <f t="shared" si="35"/>
        <v>0</v>
      </c>
      <c r="AK56" s="14">
        <f t="shared" si="55"/>
        <v>0</v>
      </c>
      <c r="AL56" s="14">
        <f t="shared" si="56"/>
        <v>0</v>
      </c>
      <c r="AM56" s="15">
        <f t="shared" si="57"/>
        <v>99.016728624535318</v>
      </c>
      <c r="AN56" s="22"/>
      <c r="AO56" s="22"/>
      <c r="AP56" s="22"/>
      <c r="AQ56" s="22"/>
      <c r="AR56" s="22"/>
    </row>
    <row r="57" spans="2:44" s="24" customFormat="1" ht="75" customHeight="1">
      <c r="B57" s="40">
        <v>46</v>
      </c>
      <c r="C57" s="35" t="s">
        <v>6</v>
      </c>
      <c r="D57" s="109" t="s">
        <v>1186</v>
      </c>
      <c r="E57" s="2" t="s">
        <v>1195</v>
      </c>
      <c r="F57" s="109" t="s">
        <v>1187</v>
      </c>
      <c r="G57" s="109" t="s">
        <v>1188</v>
      </c>
      <c r="H57" s="109" t="s">
        <v>281</v>
      </c>
      <c r="I57" s="40">
        <v>2021</v>
      </c>
      <c r="J57" s="40">
        <v>70</v>
      </c>
      <c r="K57" s="40">
        <v>70</v>
      </c>
      <c r="L57" s="118">
        <f t="shared" si="47"/>
        <v>4900</v>
      </c>
      <c r="M57" s="113">
        <f t="shared" si="48"/>
        <v>455.3903345724907</v>
      </c>
      <c r="N57" s="40">
        <v>750</v>
      </c>
      <c r="O57" s="40">
        <v>0</v>
      </c>
      <c r="P57" s="114">
        <f t="shared" si="49"/>
        <v>341542.75092936802</v>
      </c>
      <c r="Q57" s="115">
        <v>1</v>
      </c>
      <c r="R57" s="114">
        <v>1.2</v>
      </c>
      <c r="S57" s="114">
        <f t="shared" si="50"/>
        <v>409851.3011152416</v>
      </c>
      <c r="T57" s="80">
        <v>4</v>
      </c>
      <c r="U57" s="113">
        <f t="shared" si="51"/>
        <v>1639.4052044609664</v>
      </c>
      <c r="V57" s="40">
        <v>0</v>
      </c>
      <c r="W57" s="40">
        <v>0</v>
      </c>
      <c r="X57" s="40">
        <v>0</v>
      </c>
      <c r="Y57" s="113">
        <f t="shared" si="52"/>
        <v>1639.4052044609664</v>
      </c>
      <c r="Z57" s="53"/>
      <c r="AA57" s="38"/>
      <c r="AB57" s="38"/>
      <c r="AC57" s="38"/>
      <c r="AD57" s="38"/>
      <c r="AE57" s="38"/>
      <c r="AF57" s="14"/>
      <c r="AG57" s="14">
        <f t="shared" si="53"/>
        <v>750</v>
      </c>
      <c r="AH57" s="15">
        <f t="shared" si="54"/>
        <v>0</v>
      </c>
      <c r="AI57" s="15">
        <f t="shared" si="35"/>
        <v>1639.4052044609664</v>
      </c>
      <c r="AJ57" s="14">
        <f t="shared" si="35"/>
        <v>0</v>
      </c>
      <c r="AK57" s="14">
        <f t="shared" si="55"/>
        <v>0</v>
      </c>
      <c r="AL57" s="14">
        <f t="shared" si="56"/>
        <v>0</v>
      </c>
      <c r="AM57" s="15">
        <f t="shared" si="57"/>
        <v>1639.4052044609664</v>
      </c>
      <c r="AN57" s="22"/>
      <c r="AO57" s="22"/>
      <c r="AP57" s="22"/>
      <c r="AQ57" s="22"/>
      <c r="AR57" s="22"/>
    </row>
    <row r="58" spans="2:44" s="24" customFormat="1" ht="75" customHeight="1">
      <c r="B58" s="376" t="s">
        <v>915</v>
      </c>
      <c r="C58" s="377"/>
      <c r="D58" s="377"/>
      <c r="E58" s="377"/>
      <c r="F58" s="377"/>
      <c r="G58" s="377"/>
      <c r="H58" s="377"/>
      <c r="I58" s="377"/>
      <c r="J58" s="377"/>
      <c r="K58" s="377"/>
      <c r="L58" s="377"/>
      <c r="M58" s="377"/>
      <c r="N58" s="377"/>
      <c r="O58" s="377"/>
      <c r="P58" s="377"/>
      <c r="Q58" s="377"/>
      <c r="R58" s="377"/>
      <c r="S58" s="377"/>
      <c r="T58" s="378"/>
      <c r="U58" s="113">
        <f>SUM(U52:U57)</f>
        <v>8570.5762081784378</v>
      </c>
      <c r="V58" s="40"/>
      <c r="W58" s="40"/>
      <c r="X58" s="40"/>
      <c r="Y58" s="113">
        <f>SUM(Y52:Y57)</f>
        <v>8570.5762081784378</v>
      </c>
      <c r="Z58" s="53"/>
      <c r="AA58" s="38"/>
      <c r="AB58" s="38"/>
      <c r="AC58" s="38"/>
      <c r="AD58" s="38"/>
      <c r="AE58" s="38"/>
      <c r="AF58" s="14"/>
      <c r="AG58" s="14"/>
      <c r="AH58" s="15"/>
      <c r="AI58" s="15">
        <f t="shared" si="35"/>
        <v>8570.5762081784378</v>
      </c>
      <c r="AJ58" s="14"/>
      <c r="AK58" s="14"/>
      <c r="AL58" s="14"/>
      <c r="AM58" s="15"/>
      <c r="AN58" s="22"/>
      <c r="AO58" s="22"/>
      <c r="AP58" s="22"/>
      <c r="AQ58" s="22"/>
      <c r="AR58" s="22"/>
    </row>
    <row r="59" spans="2:44" s="24" customFormat="1" ht="75" customHeight="1">
      <c r="B59" s="40">
        <v>47</v>
      </c>
      <c r="C59" s="35" t="s">
        <v>6</v>
      </c>
      <c r="D59" s="109" t="s">
        <v>1196</v>
      </c>
      <c r="E59" s="2" t="s">
        <v>1197</v>
      </c>
      <c r="F59" s="109" t="s">
        <v>1198</v>
      </c>
      <c r="G59" s="109" t="s">
        <v>763</v>
      </c>
      <c r="H59" s="109" t="s">
        <v>1199</v>
      </c>
      <c r="I59" s="40">
        <v>2021</v>
      </c>
      <c r="J59" s="40">
        <v>11</v>
      </c>
      <c r="K59" s="40">
        <v>33</v>
      </c>
      <c r="L59" s="93">
        <f>J59*K59</f>
        <v>363</v>
      </c>
      <c r="M59" s="113">
        <f>L59/10.76</f>
        <v>33.736059479553901</v>
      </c>
      <c r="N59" s="40">
        <v>750</v>
      </c>
      <c r="O59" s="40">
        <v>11088</v>
      </c>
      <c r="P59" s="114">
        <f>M59*AG59</f>
        <v>399367.47211895906</v>
      </c>
      <c r="Q59" s="115">
        <v>1</v>
      </c>
      <c r="R59" s="114">
        <v>1.2</v>
      </c>
      <c r="S59" s="114">
        <f>M59*AG59*Q59*R59</f>
        <v>479240.96654275083</v>
      </c>
      <c r="T59" s="80">
        <v>1.5</v>
      </c>
      <c r="U59" s="113">
        <f>S59/1000*T59</f>
        <v>718.86144981412622</v>
      </c>
      <c r="V59" s="40">
        <v>0</v>
      </c>
      <c r="W59" s="40">
        <v>0</v>
      </c>
      <c r="X59" s="40">
        <v>0</v>
      </c>
      <c r="Y59" s="113">
        <f>U59+V59+W59+X59</f>
        <v>718.86144981412622</v>
      </c>
      <c r="Z59" s="53"/>
      <c r="AA59" s="38"/>
      <c r="AB59" s="38"/>
      <c r="AC59" s="38"/>
      <c r="AD59" s="38"/>
      <c r="AE59" s="38"/>
      <c r="AF59" s="14"/>
      <c r="AG59" s="14">
        <f>SUM(N59:O59)</f>
        <v>11838</v>
      </c>
      <c r="AH59" s="15">
        <f>V59+0</f>
        <v>0</v>
      </c>
      <c r="AI59" s="15">
        <f t="shared" si="35"/>
        <v>718.86144981412622</v>
      </c>
      <c r="AJ59" s="14">
        <f>V59+0</f>
        <v>0</v>
      </c>
      <c r="AK59" s="14">
        <f>V59+0</f>
        <v>0</v>
      </c>
      <c r="AL59" s="14">
        <f>X59+0</f>
        <v>0</v>
      </c>
      <c r="AM59" s="15">
        <f>AI59+AJ59+AK59+AL59</f>
        <v>718.86144981412622</v>
      </c>
      <c r="AN59" s="22"/>
      <c r="AO59" s="22"/>
      <c r="AP59" s="22"/>
      <c r="AQ59" s="22"/>
      <c r="AR59" s="22"/>
    </row>
    <row r="60" spans="2:44" s="24" customFormat="1" ht="75" customHeight="1">
      <c r="B60" s="40">
        <v>48</v>
      </c>
      <c r="C60" s="35" t="s">
        <v>6</v>
      </c>
      <c r="D60" s="109" t="s">
        <v>1196</v>
      </c>
      <c r="E60" s="2" t="s">
        <v>1203</v>
      </c>
      <c r="F60" s="109" t="s">
        <v>1198</v>
      </c>
      <c r="G60" s="109" t="s">
        <v>763</v>
      </c>
      <c r="H60" s="109" t="s">
        <v>1200</v>
      </c>
      <c r="I60" s="40">
        <v>2021</v>
      </c>
      <c r="J60" s="40">
        <v>80</v>
      </c>
      <c r="K60" s="40">
        <v>8</v>
      </c>
      <c r="L60" s="93">
        <f>J60*K60</f>
        <v>640</v>
      </c>
      <c r="M60" s="113">
        <f>L60/10.76</f>
        <v>59.479553903345725</v>
      </c>
      <c r="N60" s="40">
        <v>750</v>
      </c>
      <c r="O60" s="40">
        <v>11088</v>
      </c>
      <c r="P60" s="114">
        <f>M60*AG60</f>
        <v>704118.95910780667</v>
      </c>
      <c r="Q60" s="115">
        <v>1</v>
      </c>
      <c r="R60" s="114">
        <v>1.2</v>
      </c>
      <c r="S60" s="114">
        <f>M60*AG60*Q60*R60</f>
        <v>844942.75092936796</v>
      </c>
      <c r="T60" s="80">
        <v>1.5</v>
      </c>
      <c r="U60" s="113">
        <f>S60/1000*T60</f>
        <v>1267.4141263940519</v>
      </c>
      <c r="V60" s="40">
        <v>0</v>
      </c>
      <c r="W60" s="40">
        <v>0</v>
      </c>
      <c r="X60" s="40">
        <v>0</v>
      </c>
      <c r="Y60" s="113">
        <f>U60+V60+W60+X60</f>
        <v>1267.4141263940519</v>
      </c>
      <c r="Z60" s="53"/>
      <c r="AA60" s="38"/>
      <c r="AB60" s="38"/>
      <c r="AC60" s="38"/>
      <c r="AD60" s="38"/>
      <c r="AE60" s="38"/>
      <c r="AF60" s="14"/>
      <c r="AG60" s="14">
        <f>SUM(N60:O60)</f>
        <v>11838</v>
      </c>
      <c r="AH60" s="15">
        <f>V60+0</f>
        <v>0</v>
      </c>
      <c r="AI60" s="15">
        <f t="shared" si="35"/>
        <v>1267.4141263940519</v>
      </c>
      <c r="AJ60" s="14">
        <f>V60+0</f>
        <v>0</v>
      </c>
      <c r="AK60" s="14">
        <f>V60+0</f>
        <v>0</v>
      </c>
      <c r="AL60" s="14">
        <f>X60+0</f>
        <v>0</v>
      </c>
      <c r="AM60" s="15">
        <f>AI60+AJ60+AK60+AL60</f>
        <v>1267.4141263940519</v>
      </c>
      <c r="AN60" s="22"/>
      <c r="AO60" s="22"/>
      <c r="AP60" s="22"/>
      <c r="AQ60" s="22"/>
      <c r="AR60" s="22"/>
    </row>
    <row r="61" spans="2:44" s="24" customFormat="1" ht="75" customHeight="1">
      <c r="B61" s="40">
        <v>49</v>
      </c>
      <c r="C61" s="35" t="s">
        <v>6</v>
      </c>
      <c r="D61" s="109" t="s">
        <v>1196</v>
      </c>
      <c r="E61" s="2" t="s">
        <v>1204</v>
      </c>
      <c r="F61" s="109" t="s">
        <v>1198</v>
      </c>
      <c r="G61" s="109" t="s">
        <v>763</v>
      </c>
      <c r="H61" s="109" t="s">
        <v>1201</v>
      </c>
      <c r="I61" s="40">
        <v>2021</v>
      </c>
      <c r="J61" s="40">
        <v>42</v>
      </c>
      <c r="K61" s="40">
        <v>8</v>
      </c>
      <c r="L61" s="93">
        <f>J61*K61</f>
        <v>336</v>
      </c>
      <c r="M61" s="113">
        <f>L61/10.76</f>
        <v>31.226765799256505</v>
      </c>
      <c r="N61" s="40">
        <v>750</v>
      </c>
      <c r="O61" s="40">
        <v>11088</v>
      </c>
      <c r="P61" s="114">
        <f>M61*AG61</f>
        <v>369662.4535315985</v>
      </c>
      <c r="Q61" s="115">
        <v>1</v>
      </c>
      <c r="R61" s="114">
        <v>1.2</v>
      </c>
      <c r="S61" s="114">
        <f>M61*AG61*Q61*R61</f>
        <v>443594.94423791819</v>
      </c>
      <c r="T61" s="80">
        <v>1.5</v>
      </c>
      <c r="U61" s="113">
        <f>S61/1000*T61</f>
        <v>665.39241635687722</v>
      </c>
      <c r="V61" s="40">
        <v>0</v>
      </c>
      <c r="W61" s="40">
        <v>0</v>
      </c>
      <c r="X61" s="40">
        <v>0</v>
      </c>
      <c r="Y61" s="113">
        <f>U61+V61+W61+X61</f>
        <v>665.39241635687722</v>
      </c>
      <c r="Z61" s="53"/>
      <c r="AA61" s="38"/>
      <c r="AB61" s="38"/>
      <c r="AC61" s="38"/>
      <c r="AD61" s="38"/>
      <c r="AE61" s="38"/>
      <c r="AF61" s="14"/>
      <c r="AG61" s="14">
        <f>SUM(N61:O61)</f>
        <v>11838</v>
      </c>
      <c r="AH61" s="15">
        <f>V61+0</f>
        <v>0</v>
      </c>
      <c r="AI61" s="15">
        <f t="shared" si="35"/>
        <v>665.39241635687722</v>
      </c>
      <c r="AJ61" s="14">
        <f>V61+0</f>
        <v>0</v>
      </c>
      <c r="AK61" s="14">
        <f>V61+0</f>
        <v>0</v>
      </c>
      <c r="AL61" s="14">
        <f>X61+0</f>
        <v>0</v>
      </c>
      <c r="AM61" s="15">
        <f>AI61+AJ61+AK61+AL61</f>
        <v>665.39241635687722</v>
      </c>
      <c r="AN61" s="22"/>
      <c r="AO61" s="22"/>
      <c r="AP61" s="22"/>
      <c r="AQ61" s="22"/>
      <c r="AR61" s="22"/>
    </row>
    <row r="62" spans="2:44" s="24" customFormat="1" ht="75" customHeight="1">
      <c r="B62" s="40">
        <v>50</v>
      </c>
      <c r="C62" s="35" t="s">
        <v>6</v>
      </c>
      <c r="D62" s="109" t="s">
        <v>1196</v>
      </c>
      <c r="E62" s="2" t="s">
        <v>1205</v>
      </c>
      <c r="F62" s="109" t="s">
        <v>1198</v>
      </c>
      <c r="G62" s="109" t="s">
        <v>763</v>
      </c>
      <c r="H62" s="109" t="s">
        <v>1202</v>
      </c>
      <c r="I62" s="40">
        <v>2021</v>
      </c>
      <c r="J62" s="40">
        <v>8</v>
      </c>
      <c r="K62" s="40">
        <v>6</v>
      </c>
      <c r="L62" s="93">
        <f>J62*K62</f>
        <v>48</v>
      </c>
      <c r="M62" s="113">
        <f>L62/10.76</f>
        <v>4.4609665427509295</v>
      </c>
      <c r="N62" s="40">
        <v>750</v>
      </c>
      <c r="O62" s="40">
        <v>11088</v>
      </c>
      <c r="P62" s="114">
        <f>M62*AG62</f>
        <v>52808.921933085505</v>
      </c>
      <c r="Q62" s="115">
        <v>1</v>
      </c>
      <c r="R62" s="114">
        <v>1.2</v>
      </c>
      <c r="S62" s="114">
        <f>M62*AG62*Q62*R62</f>
        <v>63370.7063197026</v>
      </c>
      <c r="T62" s="80">
        <v>1.5</v>
      </c>
      <c r="U62" s="113">
        <f>S62/1000*T62</f>
        <v>95.056059479553895</v>
      </c>
      <c r="V62" s="40">
        <v>0</v>
      </c>
      <c r="W62" s="40">
        <v>0</v>
      </c>
      <c r="X62" s="40">
        <v>0</v>
      </c>
      <c r="Y62" s="113">
        <f>U62+V62+W62+X62</f>
        <v>95.056059479553895</v>
      </c>
      <c r="Z62" s="53"/>
      <c r="AA62" s="38"/>
      <c r="AB62" s="38"/>
      <c r="AC62" s="38"/>
      <c r="AD62" s="38"/>
      <c r="AE62" s="38"/>
      <c r="AF62" s="14"/>
      <c r="AG62" s="14">
        <f>SUM(N62:O62)</f>
        <v>11838</v>
      </c>
      <c r="AH62" s="15">
        <f>V62+0</f>
        <v>0</v>
      </c>
      <c r="AI62" s="15">
        <f t="shared" si="35"/>
        <v>95.056059479553895</v>
      </c>
      <c r="AJ62" s="14">
        <f>V62+0</f>
        <v>0</v>
      </c>
      <c r="AK62" s="14">
        <f>V62+0</f>
        <v>0</v>
      </c>
      <c r="AL62" s="14">
        <f>X62+0</f>
        <v>0</v>
      </c>
      <c r="AM62" s="15">
        <f>AI62+AJ62+AK62+AL62</f>
        <v>95.056059479553895</v>
      </c>
      <c r="AN62" s="22"/>
      <c r="AO62" s="22"/>
      <c r="AP62" s="22"/>
      <c r="AQ62" s="22"/>
      <c r="AR62" s="22"/>
    </row>
    <row r="63" spans="2:44" s="24" customFormat="1" ht="75" customHeight="1">
      <c r="B63" s="40">
        <v>51</v>
      </c>
      <c r="C63" s="35" t="s">
        <v>6</v>
      </c>
      <c r="D63" s="109" t="s">
        <v>1196</v>
      </c>
      <c r="E63" s="2" t="s">
        <v>1206</v>
      </c>
      <c r="F63" s="109" t="s">
        <v>1198</v>
      </c>
      <c r="G63" s="109" t="s">
        <v>763</v>
      </c>
      <c r="H63" s="109" t="s">
        <v>281</v>
      </c>
      <c r="I63" s="40">
        <v>2021</v>
      </c>
      <c r="J63" s="40">
        <v>50</v>
      </c>
      <c r="K63" s="40">
        <v>50</v>
      </c>
      <c r="L63" s="118">
        <f>J63*K63</f>
        <v>2500</v>
      </c>
      <c r="M63" s="113">
        <f>L63/10.76</f>
        <v>232.34200743494424</v>
      </c>
      <c r="N63" s="40">
        <v>750</v>
      </c>
      <c r="O63" s="40">
        <v>0</v>
      </c>
      <c r="P63" s="114">
        <f>M63*AG63</f>
        <v>174256.50557620818</v>
      </c>
      <c r="Q63" s="115">
        <v>1</v>
      </c>
      <c r="R63" s="114">
        <v>1.2</v>
      </c>
      <c r="S63" s="114">
        <f>M63*AG63*Q63*R63</f>
        <v>209107.8066914498</v>
      </c>
      <c r="T63" s="80">
        <v>4</v>
      </c>
      <c r="U63" s="113">
        <f>S63/1000*T63</f>
        <v>836.43122676579924</v>
      </c>
      <c r="V63" s="40">
        <v>0</v>
      </c>
      <c r="W63" s="40">
        <v>0</v>
      </c>
      <c r="X63" s="40">
        <v>0</v>
      </c>
      <c r="Y63" s="113">
        <f>U63+V63+W63+X63</f>
        <v>836.43122676579924</v>
      </c>
      <c r="Z63" s="53"/>
      <c r="AA63" s="38"/>
      <c r="AB63" s="38"/>
      <c r="AC63" s="38"/>
      <c r="AD63" s="38"/>
      <c r="AE63" s="38"/>
      <c r="AF63" s="14"/>
      <c r="AG63" s="14">
        <f>SUM(N63:O63)</f>
        <v>750</v>
      </c>
      <c r="AH63" s="15">
        <f>V63+0</f>
        <v>0</v>
      </c>
      <c r="AI63" s="15">
        <f t="shared" si="35"/>
        <v>836.43122676579924</v>
      </c>
      <c r="AJ63" s="14">
        <f>V63+0</f>
        <v>0</v>
      </c>
      <c r="AK63" s="14">
        <f>V63+0</f>
        <v>0</v>
      </c>
      <c r="AL63" s="14">
        <f>X63+0</f>
        <v>0</v>
      </c>
      <c r="AM63" s="15">
        <f>AI63+AJ63+AK63+AL63</f>
        <v>836.43122676579924</v>
      </c>
      <c r="AN63" s="22"/>
      <c r="AO63" s="22"/>
      <c r="AP63" s="22"/>
      <c r="AQ63" s="22"/>
      <c r="AR63" s="22"/>
    </row>
    <row r="64" spans="2:44" s="24" customFormat="1" ht="75" customHeight="1">
      <c r="B64" s="376" t="s">
        <v>915</v>
      </c>
      <c r="C64" s="377"/>
      <c r="D64" s="377"/>
      <c r="E64" s="377"/>
      <c r="F64" s="377"/>
      <c r="G64" s="377"/>
      <c r="H64" s="377"/>
      <c r="I64" s="377"/>
      <c r="J64" s="377"/>
      <c r="K64" s="377"/>
      <c r="L64" s="377"/>
      <c r="M64" s="377"/>
      <c r="N64" s="377"/>
      <c r="O64" s="377"/>
      <c r="P64" s="377"/>
      <c r="Q64" s="377"/>
      <c r="R64" s="377"/>
      <c r="S64" s="377"/>
      <c r="T64" s="378"/>
      <c r="U64" s="113">
        <f>SUM(U59:U63)</f>
        <v>3583.1552788104082</v>
      </c>
      <c r="V64" s="40"/>
      <c r="W64" s="40"/>
      <c r="X64" s="40"/>
      <c r="Y64" s="113">
        <f>SUM(Y59:Y63)</f>
        <v>3583.1552788104082</v>
      </c>
      <c r="Z64" s="53"/>
      <c r="AA64" s="38"/>
      <c r="AB64" s="38"/>
      <c r="AC64" s="38"/>
      <c r="AD64" s="38"/>
      <c r="AE64" s="38"/>
      <c r="AF64" s="14"/>
      <c r="AG64" s="14"/>
      <c r="AH64" s="15"/>
      <c r="AI64" s="15">
        <f t="shared" si="35"/>
        <v>3583.1552788104082</v>
      </c>
      <c r="AJ64" s="14"/>
      <c r="AK64" s="14"/>
      <c r="AL64" s="14"/>
      <c r="AM64" s="15"/>
      <c r="AN64" s="22"/>
      <c r="AO64" s="22"/>
      <c r="AP64" s="22"/>
      <c r="AQ64" s="22"/>
      <c r="AR64" s="22"/>
    </row>
    <row r="65" spans="2:44" s="24" customFormat="1" ht="75" customHeight="1">
      <c r="B65" s="2">
        <v>52</v>
      </c>
      <c r="C65" s="35" t="s">
        <v>6</v>
      </c>
      <c r="D65" s="109" t="s">
        <v>1218</v>
      </c>
      <c r="E65" s="2" t="s">
        <v>1220</v>
      </c>
      <c r="F65" s="109" t="s">
        <v>1219</v>
      </c>
      <c r="G65" s="109" t="s">
        <v>1219</v>
      </c>
      <c r="H65" s="109" t="s">
        <v>1224</v>
      </c>
      <c r="I65" s="40">
        <v>2022</v>
      </c>
      <c r="J65" s="40">
        <v>18</v>
      </c>
      <c r="K65" s="40">
        <v>18</v>
      </c>
      <c r="L65" s="93">
        <f>J65*K65</f>
        <v>324</v>
      </c>
      <c r="M65" s="113">
        <f>L65/10.76</f>
        <v>30.111524163568774</v>
      </c>
      <c r="N65" s="40">
        <v>750</v>
      </c>
      <c r="O65" s="40">
        <v>15708</v>
      </c>
      <c r="P65" s="114">
        <f>M65*AG65</f>
        <v>495575.46468401491</v>
      </c>
      <c r="Q65" s="115">
        <v>1</v>
      </c>
      <c r="R65" s="114">
        <v>1.2</v>
      </c>
      <c r="S65" s="114">
        <f>M65*AG65*Q65*R65</f>
        <v>594690.55762081791</v>
      </c>
      <c r="T65" s="80">
        <v>1.7</v>
      </c>
      <c r="U65" s="113">
        <f>S65/1000*T65</f>
        <v>1010.9739479553904</v>
      </c>
      <c r="V65" s="40">
        <v>0</v>
      </c>
      <c r="W65" s="40">
        <v>0</v>
      </c>
      <c r="X65" s="40">
        <v>0</v>
      </c>
      <c r="Y65" s="113">
        <f>U65+V65+W65+X65</f>
        <v>1010.9739479553904</v>
      </c>
      <c r="Z65" s="53"/>
      <c r="AA65" s="38"/>
      <c r="AB65" s="38"/>
      <c r="AC65" s="38"/>
      <c r="AD65" s="38"/>
      <c r="AE65" s="38"/>
      <c r="AF65" s="14"/>
      <c r="AG65" s="14">
        <f>SUM(N65:O65)</f>
        <v>16458</v>
      </c>
      <c r="AH65" s="15">
        <f>V65+0</f>
        <v>0</v>
      </c>
      <c r="AI65" s="15">
        <f t="shared" si="35"/>
        <v>1010.9739479553904</v>
      </c>
      <c r="AJ65" s="14">
        <f t="shared" si="35"/>
        <v>0</v>
      </c>
      <c r="AK65" s="14">
        <f>V65+0</f>
        <v>0</v>
      </c>
      <c r="AL65" s="14">
        <f>X65+0</f>
        <v>0</v>
      </c>
      <c r="AM65" s="15">
        <f>AI65+AJ65+AK65+AL65</f>
        <v>1010.9739479553904</v>
      </c>
      <c r="AN65" s="22"/>
      <c r="AO65" s="22"/>
      <c r="AP65" s="22"/>
      <c r="AQ65" s="22"/>
      <c r="AR65" s="22"/>
    </row>
    <row r="66" spans="2:44" s="24" customFormat="1" ht="75" customHeight="1">
      <c r="B66" s="2">
        <v>53</v>
      </c>
      <c r="C66" s="35" t="s">
        <v>6</v>
      </c>
      <c r="D66" s="109" t="s">
        <v>1218</v>
      </c>
      <c r="E66" s="2" t="s">
        <v>1221</v>
      </c>
      <c r="F66" s="109" t="s">
        <v>1219</v>
      </c>
      <c r="G66" s="109" t="s">
        <v>1219</v>
      </c>
      <c r="H66" s="109" t="s">
        <v>1225</v>
      </c>
      <c r="I66" s="40">
        <v>2022</v>
      </c>
      <c r="J66" s="40">
        <v>14</v>
      </c>
      <c r="K66" s="40">
        <v>37</v>
      </c>
      <c r="L66" s="93">
        <f>J66*K66</f>
        <v>518</v>
      </c>
      <c r="M66" s="113">
        <f>L66/10.76</f>
        <v>48.141263940520446</v>
      </c>
      <c r="N66" s="40">
        <v>750</v>
      </c>
      <c r="O66" s="40">
        <v>15708</v>
      </c>
      <c r="P66" s="114">
        <f>M66*AG66</f>
        <v>792308.92193308554</v>
      </c>
      <c r="Q66" s="115">
        <v>1</v>
      </c>
      <c r="R66" s="114">
        <v>1.2</v>
      </c>
      <c r="S66" s="114">
        <f>M66*AG66*Q66*R66</f>
        <v>950770.70631970256</v>
      </c>
      <c r="T66" s="80">
        <v>1.7</v>
      </c>
      <c r="U66" s="113">
        <f>S66/1000*T66</f>
        <v>1616.3102007434943</v>
      </c>
      <c r="V66" s="40">
        <v>0</v>
      </c>
      <c r="W66" s="40">
        <v>0</v>
      </c>
      <c r="X66" s="40">
        <v>0</v>
      </c>
      <c r="Y66" s="113">
        <f>U66+V66+W66+X66</f>
        <v>1616.3102007434943</v>
      </c>
      <c r="Z66" s="53"/>
      <c r="AA66" s="38"/>
      <c r="AB66" s="38"/>
      <c r="AC66" s="38"/>
      <c r="AD66" s="38"/>
      <c r="AE66" s="38"/>
      <c r="AF66" s="14"/>
      <c r="AG66" s="14">
        <f>SUM(N66:O66)</f>
        <v>16458</v>
      </c>
      <c r="AH66" s="15">
        <f>V66+0</f>
        <v>0</v>
      </c>
      <c r="AI66" s="15">
        <f t="shared" si="35"/>
        <v>1616.3102007434943</v>
      </c>
      <c r="AJ66" s="14">
        <f t="shared" si="35"/>
        <v>0</v>
      </c>
      <c r="AK66" s="14">
        <f>V66+0</f>
        <v>0</v>
      </c>
      <c r="AL66" s="14">
        <f>X66+0</f>
        <v>0</v>
      </c>
      <c r="AM66" s="15">
        <f>AI66+AJ66+AK66+AL66</f>
        <v>1616.3102007434943</v>
      </c>
      <c r="AN66" s="22"/>
      <c r="AO66" s="22"/>
      <c r="AP66" s="22"/>
      <c r="AQ66" s="22"/>
      <c r="AR66" s="22"/>
    </row>
    <row r="67" spans="2:44" s="24" customFormat="1" ht="75" customHeight="1">
      <c r="B67" s="2">
        <v>54</v>
      </c>
      <c r="C67" s="35" t="s">
        <v>6</v>
      </c>
      <c r="D67" s="109" t="s">
        <v>1218</v>
      </c>
      <c r="E67" s="2" t="s">
        <v>1222</v>
      </c>
      <c r="F67" s="109" t="s">
        <v>1219</v>
      </c>
      <c r="G67" s="109" t="s">
        <v>1219</v>
      </c>
      <c r="H67" s="109" t="s">
        <v>1199</v>
      </c>
      <c r="I67" s="40">
        <v>2022</v>
      </c>
      <c r="J67" s="40">
        <v>20</v>
      </c>
      <c r="K67" s="40">
        <v>100</v>
      </c>
      <c r="L67" s="93">
        <f>J67*K67</f>
        <v>2000</v>
      </c>
      <c r="M67" s="113">
        <f>L67/10.76</f>
        <v>185.87360594795538</v>
      </c>
      <c r="N67" s="40">
        <v>750</v>
      </c>
      <c r="O67" s="40">
        <v>11088</v>
      </c>
      <c r="P67" s="114">
        <f>M67*AG67</f>
        <v>2200371.7472118959</v>
      </c>
      <c r="Q67" s="115">
        <v>1</v>
      </c>
      <c r="R67" s="114">
        <v>1.2</v>
      </c>
      <c r="S67" s="114">
        <f>M67*AG67*Q67*R67</f>
        <v>2640446.096654275</v>
      </c>
      <c r="T67" s="80">
        <v>1.5</v>
      </c>
      <c r="U67" s="113">
        <f>S67/1000*T67</f>
        <v>3960.6691449814125</v>
      </c>
      <c r="V67" s="40">
        <v>0</v>
      </c>
      <c r="W67" s="40">
        <v>0</v>
      </c>
      <c r="X67" s="40">
        <v>0</v>
      </c>
      <c r="Y67" s="113">
        <f>U67+V67+W67+X67</f>
        <v>3960.6691449814125</v>
      </c>
      <c r="Z67" s="53"/>
      <c r="AA67" s="38"/>
      <c r="AB67" s="38"/>
      <c r="AC67" s="38"/>
      <c r="AD67" s="38"/>
      <c r="AE67" s="38"/>
      <c r="AF67" s="14"/>
      <c r="AG67" s="14">
        <f>SUM(N67:O67)</f>
        <v>11838</v>
      </c>
      <c r="AH67" s="15">
        <f>V67+0</f>
        <v>0</v>
      </c>
      <c r="AI67" s="15">
        <f t="shared" si="35"/>
        <v>3960.6691449814125</v>
      </c>
      <c r="AJ67" s="14">
        <f t="shared" si="35"/>
        <v>0</v>
      </c>
      <c r="AK67" s="14">
        <f>V67+0</f>
        <v>0</v>
      </c>
      <c r="AL67" s="14">
        <f>X67+0</f>
        <v>0</v>
      </c>
      <c r="AM67" s="15">
        <f>AI67+AJ67+AK67+AL67</f>
        <v>3960.6691449814125</v>
      </c>
      <c r="AN67" s="22"/>
      <c r="AO67" s="22"/>
      <c r="AP67" s="22"/>
      <c r="AQ67" s="22"/>
      <c r="AR67" s="22"/>
    </row>
    <row r="68" spans="2:44" s="24" customFormat="1" ht="75" customHeight="1">
      <c r="B68" s="2">
        <v>55</v>
      </c>
      <c r="C68" s="35" t="s">
        <v>6</v>
      </c>
      <c r="D68" s="109" t="s">
        <v>1218</v>
      </c>
      <c r="E68" s="2" t="s">
        <v>1223</v>
      </c>
      <c r="F68" s="109" t="s">
        <v>1219</v>
      </c>
      <c r="G68" s="109" t="s">
        <v>1219</v>
      </c>
      <c r="H68" s="109" t="s">
        <v>1226</v>
      </c>
      <c r="I68" s="40">
        <v>2022</v>
      </c>
      <c r="J68" s="40">
        <v>8</v>
      </c>
      <c r="K68" s="40">
        <v>12</v>
      </c>
      <c r="L68" s="93">
        <f>J68*K68</f>
        <v>96</v>
      </c>
      <c r="M68" s="113">
        <f>L68/10.76</f>
        <v>8.921933085501859</v>
      </c>
      <c r="N68" s="40">
        <v>750</v>
      </c>
      <c r="O68" s="40">
        <v>15708</v>
      </c>
      <c r="P68" s="114">
        <f>M68*AG68</f>
        <v>146837.1747211896</v>
      </c>
      <c r="Q68" s="115">
        <v>1</v>
      </c>
      <c r="R68" s="114">
        <v>1.2</v>
      </c>
      <c r="S68" s="114">
        <f>M68*AG68*Q68*R68</f>
        <v>176204.6096654275</v>
      </c>
      <c r="T68" s="80">
        <v>1.7</v>
      </c>
      <c r="U68" s="113">
        <f>S68/1000*T68</f>
        <v>299.54783643122676</v>
      </c>
      <c r="V68" s="40">
        <v>0</v>
      </c>
      <c r="W68" s="40">
        <v>0</v>
      </c>
      <c r="X68" s="40">
        <v>0</v>
      </c>
      <c r="Y68" s="113">
        <f>U68+V68+W68+X68</f>
        <v>299.54783643122676</v>
      </c>
      <c r="Z68" s="53"/>
      <c r="AA68" s="38"/>
      <c r="AB68" s="38"/>
      <c r="AC68" s="38"/>
      <c r="AD68" s="38"/>
      <c r="AE68" s="38"/>
      <c r="AF68" s="14"/>
      <c r="AG68" s="14">
        <f>SUM(N68:O68)</f>
        <v>16458</v>
      </c>
      <c r="AH68" s="15">
        <f>V68+0</f>
        <v>0</v>
      </c>
      <c r="AI68" s="15">
        <f t="shared" si="35"/>
        <v>299.54783643122676</v>
      </c>
      <c r="AJ68" s="14">
        <f t="shared" si="35"/>
        <v>0</v>
      </c>
      <c r="AK68" s="14">
        <f>V68+0</f>
        <v>0</v>
      </c>
      <c r="AL68" s="14">
        <f>X68+0</f>
        <v>0</v>
      </c>
      <c r="AM68" s="15">
        <f>AI68+AJ68+AK68+AL68</f>
        <v>299.54783643122676</v>
      </c>
      <c r="AN68" s="22"/>
      <c r="AO68" s="22"/>
      <c r="AP68" s="22"/>
      <c r="AQ68" s="22"/>
      <c r="AR68" s="22"/>
    </row>
    <row r="69" spans="2:44" s="24" customFormat="1" ht="75" customHeight="1">
      <c r="B69" s="376" t="s">
        <v>915</v>
      </c>
      <c r="C69" s="377"/>
      <c r="D69" s="377"/>
      <c r="E69" s="377"/>
      <c r="F69" s="377"/>
      <c r="G69" s="377"/>
      <c r="H69" s="377"/>
      <c r="I69" s="377"/>
      <c r="J69" s="377"/>
      <c r="K69" s="377"/>
      <c r="L69" s="377"/>
      <c r="M69" s="377"/>
      <c r="N69" s="377"/>
      <c r="O69" s="377"/>
      <c r="P69" s="377"/>
      <c r="Q69" s="377"/>
      <c r="R69" s="377"/>
      <c r="S69" s="377"/>
      <c r="T69" s="378"/>
      <c r="U69" s="113">
        <f>SUM(U65:U68)</f>
        <v>6887.5011301115237</v>
      </c>
      <c r="V69" s="40"/>
      <c r="W69" s="40"/>
      <c r="X69" s="40"/>
      <c r="Y69" s="113">
        <f>SUM(Y65:Y68)</f>
        <v>6887.5011301115237</v>
      </c>
      <c r="Z69" s="53"/>
      <c r="AA69" s="38"/>
      <c r="AB69" s="38"/>
      <c r="AC69" s="38"/>
      <c r="AD69" s="38"/>
      <c r="AE69" s="38"/>
      <c r="AF69" s="14"/>
      <c r="AG69" s="14"/>
      <c r="AH69" s="15"/>
      <c r="AI69" s="15">
        <f t="shared" si="35"/>
        <v>6887.5011301115237</v>
      </c>
      <c r="AJ69" s="14"/>
      <c r="AK69" s="14"/>
      <c r="AL69" s="14"/>
      <c r="AM69" s="15"/>
      <c r="AN69" s="22"/>
      <c r="AO69" s="22"/>
      <c r="AP69" s="22"/>
      <c r="AQ69" s="22"/>
      <c r="AR69" s="22"/>
    </row>
    <row r="70" spans="2:44" s="24" customFormat="1" ht="75" customHeight="1">
      <c r="B70" s="2">
        <v>56</v>
      </c>
      <c r="C70" s="35" t="s">
        <v>6</v>
      </c>
      <c r="D70" s="109" t="s">
        <v>1229</v>
      </c>
      <c r="E70" s="2" t="s">
        <v>1279</v>
      </c>
      <c r="F70" s="109" t="s">
        <v>1230</v>
      </c>
      <c r="G70" s="109" t="s">
        <v>1230</v>
      </c>
      <c r="H70" s="109" t="s">
        <v>1231</v>
      </c>
      <c r="I70" s="2">
        <v>2022</v>
      </c>
      <c r="J70" s="120">
        <v>23.5</v>
      </c>
      <c r="K70" s="37">
        <v>14</v>
      </c>
      <c r="L70" s="38">
        <f>J70*K70</f>
        <v>329</v>
      </c>
      <c r="M70" s="39">
        <f>L70/10.76</f>
        <v>30.576208178438662</v>
      </c>
      <c r="N70" s="40">
        <v>750</v>
      </c>
      <c r="O70" s="2">
        <v>19360</v>
      </c>
      <c r="P70" s="39">
        <f>M70*AG70</f>
        <v>614887.54646840144</v>
      </c>
      <c r="Q70" s="41">
        <v>1</v>
      </c>
      <c r="R70" s="39">
        <v>2</v>
      </c>
      <c r="S70" s="39">
        <f>M70*AG70*Q70*R70</f>
        <v>1229775.0929368029</v>
      </c>
      <c r="T70" s="80">
        <v>2.7</v>
      </c>
      <c r="U70" s="39">
        <f>S70/1000*T70</f>
        <v>3320.392750929368</v>
      </c>
      <c r="V70" s="2">
        <v>0</v>
      </c>
      <c r="W70" s="2">
        <v>0</v>
      </c>
      <c r="X70" s="2">
        <v>0</v>
      </c>
      <c r="Y70" s="39">
        <f>U70+V70+W70+X70</f>
        <v>3320.392750929368</v>
      </c>
      <c r="Z70" s="53"/>
      <c r="AA70" s="38"/>
      <c r="AB70" s="38"/>
      <c r="AC70" s="38"/>
      <c r="AD70" s="38"/>
      <c r="AE70" s="38"/>
      <c r="AF70" s="14"/>
      <c r="AG70" s="14">
        <f>SUM(N70:O70)</f>
        <v>20110</v>
      </c>
      <c r="AH70" s="15">
        <f>V70+0</f>
        <v>0</v>
      </c>
      <c r="AI70" s="15">
        <f t="shared" si="35"/>
        <v>3320.392750929368</v>
      </c>
      <c r="AJ70" s="14">
        <f t="shared" si="35"/>
        <v>0</v>
      </c>
      <c r="AK70" s="14">
        <f>V70+0</f>
        <v>0</v>
      </c>
      <c r="AL70" s="14">
        <f>X70+0</f>
        <v>0</v>
      </c>
      <c r="AM70" s="15">
        <f>AI70+AJ70+AK70+AL70</f>
        <v>3320.392750929368</v>
      </c>
      <c r="AN70" s="22"/>
      <c r="AO70" s="22"/>
      <c r="AP70" s="22"/>
      <c r="AQ70" s="22"/>
      <c r="AR70" s="22"/>
    </row>
    <row r="71" spans="2:44" s="24" customFormat="1" ht="75" customHeight="1">
      <c r="B71" s="2">
        <v>57</v>
      </c>
      <c r="C71" s="35" t="s">
        <v>6</v>
      </c>
      <c r="D71" s="109" t="s">
        <v>1229</v>
      </c>
      <c r="E71" s="2" t="s">
        <v>1280</v>
      </c>
      <c r="F71" s="109" t="s">
        <v>1230</v>
      </c>
      <c r="G71" s="109" t="s">
        <v>1230</v>
      </c>
      <c r="H71" s="109" t="s">
        <v>1199</v>
      </c>
      <c r="I71" s="40">
        <v>2022</v>
      </c>
      <c r="J71" s="120">
        <v>23.5</v>
      </c>
      <c r="K71" s="40">
        <v>12</v>
      </c>
      <c r="L71" s="93">
        <f>J71*K71</f>
        <v>282</v>
      </c>
      <c r="M71" s="113">
        <f>L71/10.76</f>
        <v>26.208178438661712</v>
      </c>
      <c r="N71" s="40">
        <v>750</v>
      </c>
      <c r="O71" s="40">
        <v>11088</v>
      </c>
      <c r="P71" s="114">
        <f>M71*AG71</f>
        <v>310252.41635687737</v>
      </c>
      <c r="Q71" s="115">
        <v>1</v>
      </c>
      <c r="R71" s="114">
        <v>1.2</v>
      </c>
      <c r="S71" s="114">
        <f>M71*AG71*Q71*R71</f>
        <v>372302.89962825284</v>
      </c>
      <c r="T71" s="80">
        <v>1.5</v>
      </c>
      <c r="U71" s="113">
        <f>S71/1000*T71</f>
        <v>558.45434944237923</v>
      </c>
      <c r="V71" s="40">
        <v>0</v>
      </c>
      <c r="W71" s="40">
        <v>0</v>
      </c>
      <c r="X71" s="40">
        <v>0</v>
      </c>
      <c r="Y71" s="113">
        <f>U71+V71+W71+X71</f>
        <v>558.45434944237923</v>
      </c>
      <c r="Z71" s="53"/>
      <c r="AA71" s="38"/>
      <c r="AB71" s="38"/>
      <c r="AC71" s="38"/>
      <c r="AD71" s="38"/>
      <c r="AE71" s="38"/>
      <c r="AF71" s="14"/>
      <c r="AG71" s="14">
        <f>SUM(N71:O71)</f>
        <v>11838</v>
      </c>
      <c r="AH71" s="15">
        <f>V71+0</f>
        <v>0</v>
      </c>
      <c r="AI71" s="15">
        <f t="shared" ref="AI71:AJ75" si="58">U71+0</f>
        <v>558.45434944237923</v>
      </c>
      <c r="AJ71" s="14">
        <f t="shared" si="58"/>
        <v>0</v>
      </c>
      <c r="AK71" s="14">
        <f>V71+0</f>
        <v>0</v>
      </c>
      <c r="AL71" s="14">
        <f>X71+0</f>
        <v>0</v>
      </c>
      <c r="AM71" s="15">
        <f>AI71+AJ71+AK71+AL71</f>
        <v>558.45434944237923</v>
      </c>
      <c r="AN71" s="22"/>
      <c r="AO71" s="22"/>
      <c r="AP71" s="22"/>
      <c r="AQ71" s="22"/>
      <c r="AR71" s="22"/>
    </row>
    <row r="72" spans="2:44" s="24" customFormat="1" ht="75" customHeight="1">
      <c r="B72" s="2">
        <v>58</v>
      </c>
      <c r="C72" s="35" t="s">
        <v>6</v>
      </c>
      <c r="D72" s="109" t="s">
        <v>1229</v>
      </c>
      <c r="E72" s="2" t="s">
        <v>1281</v>
      </c>
      <c r="F72" s="109" t="s">
        <v>1230</v>
      </c>
      <c r="G72" s="109" t="s">
        <v>1230</v>
      </c>
      <c r="H72" s="109" t="s">
        <v>1199</v>
      </c>
      <c r="I72" s="40">
        <v>2022</v>
      </c>
      <c r="J72" s="40">
        <v>26</v>
      </c>
      <c r="K72" s="40">
        <v>15</v>
      </c>
      <c r="L72" s="93">
        <f>J72*K72</f>
        <v>390</v>
      </c>
      <c r="M72" s="113">
        <f>L72/10.76</f>
        <v>36.245353159851305</v>
      </c>
      <c r="N72" s="40">
        <v>750</v>
      </c>
      <c r="O72" s="40">
        <v>11088</v>
      </c>
      <c r="P72" s="114">
        <f>M72*AG72</f>
        <v>429072.49070631975</v>
      </c>
      <c r="Q72" s="115">
        <v>1</v>
      </c>
      <c r="R72" s="114">
        <v>1.2</v>
      </c>
      <c r="S72" s="114">
        <f>M72*AG72*Q72*R72</f>
        <v>514886.98884758365</v>
      </c>
      <c r="T72" s="80">
        <v>1.5</v>
      </c>
      <c r="U72" s="113">
        <f>S72/1000*T72</f>
        <v>772.33048327137544</v>
      </c>
      <c r="V72" s="40">
        <v>0</v>
      </c>
      <c r="W72" s="40">
        <v>0</v>
      </c>
      <c r="X72" s="40">
        <v>0</v>
      </c>
      <c r="Y72" s="113">
        <f>U72+V72+W72+X72</f>
        <v>772.33048327137544</v>
      </c>
      <c r="Z72" s="53"/>
      <c r="AA72" s="38"/>
      <c r="AB72" s="38"/>
      <c r="AC72" s="38"/>
      <c r="AD72" s="38"/>
      <c r="AE72" s="38"/>
      <c r="AF72" s="14"/>
      <c r="AG72" s="14">
        <f>SUM(N72:O72)</f>
        <v>11838</v>
      </c>
      <c r="AH72" s="15">
        <f>V72+0</f>
        <v>0</v>
      </c>
      <c r="AI72" s="15">
        <f t="shared" si="58"/>
        <v>772.33048327137544</v>
      </c>
      <c r="AJ72" s="14">
        <f t="shared" si="58"/>
        <v>0</v>
      </c>
      <c r="AK72" s="14">
        <f>V72+0</f>
        <v>0</v>
      </c>
      <c r="AL72" s="14">
        <f>X72+0</f>
        <v>0</v>
      </c>
      <c r="AM72" s="15">
        <f>AI72+AJ72+AK72+AL72</f>
        <v>772.33048327137544</v>
      </c>
      <c r="AN72" s="22"/>
      <c r="AO72" s="22"/>
      <c r="AP72" s="22"/>
      <c r="AQ72" s="22"/>
      <c r="AR72" s="22"/>
    </row>
    <row r="73" spans="2:44" s="24" customFormat="1" ht="75" customHeight="1">
      <c r="B73" s="2">
        <v>59</v>
      </c>
      <c r="C73" s="35" t="s">
        <v>6</v>
      </c>
      <c r="D73" s="109" t="s">
        <v>1229</v>
      </c>
      <c r="E73" s="2" t="s">
        <v>1282</v>
      </c>
      <c r="F73" s="109" t="s">
        <v>1230</v>
      </c>
      <c r="G73" s="109" t="s">
        <v>1230</v>
      </c>
      <c r="H73" s="109" t="s">
        <v>1199</v>
      </c>
      <c r="I73" s="40">
        <v>2022</v>
      </c>
      <c r="J73" s="40">
        <v>13</v>
      </c>
      <c r="K73" s="40">
        <v>24</v>
      </c>
      <c r="L73" s="93">
        <f>J73*K73</f>
        <v>312</v>
      </c>
      <c r="M73" s="113">
        <f>L73/10.76</f>
        <v>28.996282527881043</v>
      </c>
      <c r="N73" s="40">
        <v>750</v>
      </c>
      <c r="O73" s="40">
        <v>11088</v>
      </c>
      <c r="P73" s="114">
        <f>M73*AG73</f>
        <v>343257.99256505579</v>
      </c>
      <c r="Q73" s="115">
        <v>1</v>
      </c>
      <c r="R73" s="114">
        <v>1.2</v>
      </c>
      <c r="S73" s="114">
        <f>M73*AG73*Q73*R73</f>
        <v>411909.59107806691</v>
      </c>
      <c r="T73" s="80">
        <v>1.5</v>
      </c>
      <c r="U73" s="113">
        <f>S73/1000*T73</f>
        <v>617.86438661710031</v>
      </c>
      <c r="V73" s="40">
        <v>0</v>
      </c>
      <c r="W73" s="40">
        <v>0</v>
      </c>
      <c r="X73" s="40">
        <v>0</v>
      </c>
      <c r="Y73" s="113">
        <f>U73+V73+W73+X73</f>
        <v>617.86438661710031</v>
      </c>
      <c r="Z73" s="53"/>
      <c r="AA73" s="38"/>
      <c r="AB73" s="38"/>
      <c r="AC73" s="38"/>
      <c r="AD73" s="38"/>
      <c r="AE73" s="38"/>
      <c r="AF73" s="14"/>
      <c r="AG73" s="14">
        <f>SUM(N73:O73)</f>
        <v>11838</v>
      </c>
      <c r="AH73" s="15">
        <f>V73+0</f>
        <v>0</v>
      </c>
      <c r="AI73" s="15">
        <f t="shared" si="58"/>
        <v>617.86438661710031</v>
      </c>
      <c r="AJ73" s="14">
        <f t="shared" si="58"/>
        <v>0</v>
      </c>
      <c r="AK73" s="14">
        <f>V73+0</f>
        <v>0</v>
      </c>
      <c r="AL73" s="14">
        <f>X73+0</f>
        <v>0</v>
      </c>
      <c r="AM73" s="15">
        <f>AI73+AJ73+AK73+AL73</f>
        <v>617.86438661710031</v>
      </c>
      <c r="AN73" s="22"/>
      <c r="AO73" s="22"/>
      <c r="AP73" s="22"/>
      <c r="AQ73" s="22"/>
      <c r="AR73" s="22"/>
    </row>
    <row r="74" spans="2:44" s="24" customFormat="1" ht="75" customHeight="1">
      <c r="B74" s="2">
        <v>60</v>
      </c>
      <c r="C74" s="35" t="s">
        <v>6</v>
      </c>
      <c r="D74" s="109" t="s">
        <v>1229</v>
      </c>
      <c r="E74" s="2" t="s">
        <v>1420</v>
      </c>
      <c r="F74" s="109" t="s">
        <v>1230</v>
      </c>
      <c r="G74" s="109" t="s">
        <v>1230</v>
      </c>
      <c r="H74" s="109" t="s">
        <v>281</v>
      </c>
      <c r="I74" s="40">
        <v>2022</v>
      </c>
      <c r="J74" s="40">
        <v>50</v>
      </c>
      <c r="K74" s="40">
        <v>50</v>
      </c>
      <c r="L74" s="93">
        <f>J74*K74</f>
        <v>2500</v>
      </c>
      <c r="M74" s="113">
        <f>L74/10.76</f>
        <v>232.34200743494424</v>
      </c>
      <c r="N74" s="40">
        <v>750</v>
      </c>
      <c r="O74" s="40">
        <v>0</v>
      </c>
      <c r="P74" s="114">
        <f>M74*AG74</f>
        <v>174256.50557620818</v>
      </c>
      <c r="Q74" s="115">
        <v>1</v>
      </c>
      <c r="R74" s="114">
        <v>1.2</v>
      </c>
      <c r="S74" s="114">
        <f>M74*AG74*Q74*R74</f>
        <v>209107.8066914498</v>
      </c>
      <c r="T74" s="80">
        <v>4</v>
      </c>
      <c r="U74" s="113">
        <f>S74/1000*T74</f>
        <v>836.43122676579924</v>
      </c>
      <c r="V74" s="40">
        <v>0</v>
      </c>
      <c r="W74" s="40">
        <v>0</v>
      </c>
      <c r="X74" s="40">
        <v>0</v>
      </c>
      <c r="Y74" s="113">
        <f>U74+V74+W74+X74</f>
        <v>836.43122676579924</v>
      </c>
      <c r="Z74" s="53"/>
      <c r="AA74" s="38"/>
      <c r="AB74" s="38"/>
      <c r="AC74" s="38"/>
      <c r="AD74" s="38"/>
      <c r="AE74" s="38"/>
      <c r="AF74" s="14"/>
      <c r="AG74" s="14">
        <f>SUM(N74:O74)</f>
        <v>750</v>
      </c>
      <c r="AH74" s="15">
        <f>V74+0</f>
        <v>0</v>
      </c>
      <c r="AI74" s="15">
        <f t="shared" si="58"/>
        <v>836.43122676579924</v>
      </c>
      <c r="AJ74" s="14">
        <f t="shared" si="58"/>
        <v>0</v>
      </c>
      <c r="AK74" s="14">
        <f>V74+0</f>
        <v>0</v>
      </c>
      <c r="AL74" s="14">
        <f>X74+0</f>
        <v>0</v>
      </c>
      <c r="AM74" s="15">
        <f>AI74+AJ74+AK74+AL74</f>
        <v>836.43122676579924</v>
      </c>
      <c r="AN74" s="22"/>
      <c r="AO74" s="22"/>
      <c r="AP74" s="22"/>
      <c r="AQ74" s="22"/>
      <c r="AR74" s="22"/>
    </row>
    <row r="75" spans="2:44" s="24" customFormat="1" ht="75" customHeight="1">
      <c r="B75" s="376" t="s">
        <v>915</v>
      </c>
      <c r="C75" s="377"/>
      <c r="D75" s="377"/>
      <c r="E75" s="377"/>
      <c r="F75" s="377"/>
      <c r="G75" s="377"/>
      <c r="H75" s="377"/>
      <c r="I75" s="377"/>
      <c r="J75" s="377"/>
      <c r="K75" s="377"/>
      <c r="L75" s="377"/>
      <c r="M75" s="377"/>
      <c r="N75" s="377"/>
      <c r="O75" s="377"/>
      <c r="P75" s="377"/>
      <c r="Q75" s="377"/>
      <c r="R75" s="377"/>
      <c r="S75" s="377"/>
      <c r="T75" s="378"/>
      <c r="U75" s="113">
        <f>SUM(U70:U74)</f>
        <v>6105.4731970260218</v>
      </c>
      <c r="V75" s="40"/>
      <c r="W75" s="40"/>
      <c r="X75" s="40"/>
      <c r="Y75" s="113">
        <f>SUM(Y70:Y74)</f>
        <v>6105.4731970260218</v>
      </c>
      <c r="Z75" s="53"/>
      <c r="AA75" s="38"/>
      <c r="AB75" s="38"/>
      <c r="AC75" s="38"/>
      <c r="AD75" s="38"/>
      <c r="AE75" s="38"/>
      <c r="AF75" s="14"/>
      <c r="AG75" s="14"/>
      <c r="AH75" s="15"/>
      <c r="AI75" s="15">
        <f t="shared" si="58"/>
        <v>6105.4731970260218</v>
      </c>
      <c r="AJ75" s="14"/>
      <c r="AK75" s="14"/>
      <c r="AL75" s="14"/>
      <c r="AM75" s="15"/>
      <c r="AN75" s="22"/>
      <c r="AO75" s="22"/>
      <c r="AP75" s="22"/>
      <c r="AQ75" s="22"/>
      <c r="AR75" s="22"/>
    </row>
    <row r="76" spans="2:44" s="24" customFormat="1" ht="75" customHeight="1">
      <c r="B76" s="2">
        <v>61</v>
      </c>
      <c r="C76" s="35" t="s">
        <v>6</v>
      </c>
      <c r="D76" s="109" t="s">
        <v>1425</v>
      </c>
      <c r="E76" s="2"/>
      <c r="F76" s="109" t="s">
        <v>1426</v>
      </c>
      <c r="G76" s="109" t="s">
        <v>1424</v>
      </c>
      <c r="H76" s="109" t="s">
        <v>1427</v>
      </c>
      <c r="I76" s="40">
        <v>2022</v>
      </c>
      <c r="J76" s="40">
        <v>110</v>
      </c>
      <c r="K76" s="40">
        <v>10</v>
      </c>
      <c r="L76" s="93">
        <f>J76*K76</f>
        <v>1100</v>
      </c>
      <c r="M76" s="113">
        <f>L76/10.76</f>
        <v>102.23048327137546</v>
      </c>
      <c r="N76" s="40">
        <v>750</v>
      </c>
      <c r="O76" s="40">
        <v>11088</v>
      </c>
      <c r="P76" s="114">
        <f>M76*AG76</f>
        <v>1210204.4609665428</v>
      </c>
      <c r="Q76" s="115">
        <v>1</v>
      </c>
      <c r="R76" s="114">
        <v>1.2</v>
      </c>
      <c r="S76" s="114">
        <f>M76*AG76*Q76*R76</f>
        <v>1452245.3531598514</v>
      </c>
      <c r="T76" s="80">
        <v>1.5</v>
      </c>
      <c r="U76" s="113">
        <f>S76/1000*T76</f>
        <v>2178.3680297397773</v>
      </c>
      <c r="V76" s="40">
        <v>0</v>
      </c>
      <c r="W76" s="40">
        <v>0</v>
      </c>
      <c r="X76" s="40">
        <v>0</v>
      </c>
      <c r="Y76" s="113">
        <f>U76+V76+W76+X76</f>
        <v>2178.3680297397773</v>
      </c>
      <c r="Z76" s="53"/>
      <c r="AA76" s="38"/>
      <c r="AB76" s="38"/>
      <c r="AC76" s="38"/>
      <c r="AD76" s="38"/>
      <c r="AE76" s="38"/>
      <c r="AF76" s="14"/>
      <c r="AG76" s="14">
        <f>SUM(N76:O76)</f>
        <v>11838</v>
      </c>
      <c r="AH76" s="15">
        <f>V76+0</f>
        <v>0</v>
      </c>
      <c r="AI76" s="15">
        <f t="shared" ref="AI76:AJ91" si="59">U76+0</f>
        <v>2178.3680297397773</v>
      </c>
      <c r="AJ76" s="14">
        <f t="shared" si="59"/>
        <v>0</v>
      </c>
      <c r="AK76" s="14">
        <f>V76+0</f>
        <v>0</v>
      </c>
      <c r="AL76" s="14">
        <f>X76+0</f>
        <v>0</v>
      </c>
      <c r="AM76" s="15">
        <f>AI76+AJ76+AK76+AL76</f>
        <v>2178.3680297397773</v>
      </c>
      <c r="AN76" s="22"/>
      <c r="AO76" s="22"/>
      <c r="AP76" s="22"/>
      <c r="AQ76" s="22"/>
      <c r="AR76" s="22"/>
    </row>
    <row r="77" spans="2:44" s="24" customFormat="1" ht="75" customHeight="1">
      <c r="B77" s="2">
        <v>62</v>
      </c>
      <c r="C77" s="35" t="s">
        <v>6</v>
      </c>
      <c r="D77" s="109" t="s">
        <v>1425</v>
      </c>
      <c r="E77" s="2"/>
      <c r="F77" s="109" t="s">
        <v>1426</v>
      </c>
      <c r="G77" s="109" t="s">
        <v>1424</v>
      </c>
      <c r="H77" s="109" t="s">
        <v>1428</v>
      </c>
      <c r="I77" s="40">
        <v>2022</v>
      </c>
      <c r="J77" s="40">
        <v>50</v>
      </c>
      <c r="K77" s="40">
        <v>10</v>
      </c>
      <c r="L77" s="93">
        <f>J77*K77</f>
        <v>500</v>
      </c>
      <c r="M77" s="113">
        <f>L77/10.76</f>
        <v>46.468401486988846</v>
      </c>
      <c r="N77" s="40">
        <v>750</v>
      </c>
      <c r="O77" s="40">
        <v>11088</v>
      </c>
      <c r="P77" s="114">
        <f>M77*AG77</f>
        <v>550092.93680297397</v>
      </c>
      <c r="Q77" s="115">
        <v>1</v>
      </c>
      <c r="R77" s="114">
        <v>1.2</v>
      </c>
      <c r="S77" s="114">
        <f>M77*AG77*Q77*R77</f>
        <v>660111.52416356874</v>
      </c>
      <c r="T77" s="80">
        <v>1.5</v>
      </c>
      <c r="U77" s="113">
        <f>S77/1000*T77</f>
        <v>990.16728624535313</v>
      </c>
      <c r="V77" s="40">
        <v>0</v>
      </c>
      <c r="W77" s="40">
        <v>0</v>
      </c>
      <c r="X77" s="40">
        <v>0</v>
      </c>
      <c r="Y77" s="113">
        <f>U77+V77+W77+X77</f>
        <v>990.16728624535313</v>
      </c>
      <c r="Z77" s="53"/>
      <c r="AA77" s="38"/>
      <c r="AB77" s="38"/>
      <c r="AC77" s="38"/>
      <c r="AD77" s="38"/>
      <c r="AE77" s="38"/>
      <c r="AF77" s="14"/>
      <c r="AG77" s="14">
        <f>SUM(N77:O77)</f>
        <v>11838</v>
      </c>
      <c r="AH77" s="15">
        <f>V77+0</f>
        <v>0</v>
      </c>
      <c r="AI77" s="15">
        <f t="shared" si="59"/>
        <v>990.16728624535313</v>
      </c>
      <c r="AJ77" s="14">
        <f t="shared" si="59"/>
        <v>0</v>
      </c>
      <c r="AK77" s="14">
        <f>V77+0</f>
        <v>0</v>
      </c>
      <c r="AL77" s="14">
        <f>X77+0</f>
        <v>0</v>
      </c>
      <c r="AM77" s="15">
        <f>AI77+AJ77+AK77+AL77</f>
        <v>990.16728624535313</v>
      </c>
      <c r="AN77" s="22"/>
      <c r="AO77" s="22"/>
      <c r="AP77" s="22"/>
      <c r="AQ77" s="22"/>
      <c r="AR77" s="22"/>
    </row>
    <row r="78" spans="2:44" s="24" customFormat="1" ht="75" customHeight="1">
      <c r="B78" s="2">
        <v>63</v>
      </c>
      <c r="C78" s="35" t="s">
        <v>6</v>
      </c>
      <c r="D78" s="109" t="s">
        <v>1425</v>
      </c>
      <c r="E78" s="2"/>
      <c r="F78" s="109" t="s">
        <v>1426</v>
      </c>
      <c r="G78" s="109" t="s">
        <v>1424</v>
      </c>
      <c r="H78" s="109" t="s">
        <v>1224</v>
      </c>
      <c r="I78" s="40">
        <v>2022</v>
      </c>
      <c r="J78" s="40">
        <v>23</v>
      </c>
      <c r="K78" s="40">
        <v>30</v>
      </c>
      <c r="L78" s="93">
        <f>J78*K78</f>
        <v>690</v>
      </c>
      <c r="M78" s="113">
        <f>L78/10.76</f>
        <v>64.126394052044617</v>
      </c>
      <c r="N78" s="40">
        <v>750</v>
      </c>
      <c r="O78" s="40">
        <v>15708</v>
      </c>
      <c r="P78" s="114">
        <f>M78*AG78</f>
        <v>1055392.1933085504</v>
      </c>
      <c r="Q78" s="115">
        <v>1</v>
      </c>
      <c r="R78" s="114">
        <v>1.2</v>
      </c>
      <c r="S78" s="114">
        <f>M78*AG78*Q78*R78</f>
        <v>1266470.6319702605</v>
      </c>
      <c r="T78" s="80">
        <v>1.7</v>
      </c>
      <c r="U78" s="113">
        <f>S78/1000*T78</f>
        <v>2153.0000743494429</v>
      </c>
      <c r="V78" s="40">
        <v>0</v>
      </c>
      <c r="W78" s="40">
        <v>0</v>
      </c>
      <c r="X78" s="40">
        <v>0</v>
      </c>
      <c r="Y78" s="113">
        <f>U78+V78+W78+X78</f>
        <v>2153.0000743494429</v>
      </c>
      <c r="Z78" s="53"/>
      <c r="AA78" s="38"/>
      <c r="AB78" s="38"/>
      <c r="AC78" s="38"/>
      <c r="AD78" s="38"/>
      <c r="AE78" s="38"/>
      <c r="AF78" s="14"/>
      <c r="AG78" s="14">
        <f>SUM(N78:O78)</f>
        <v>16458</v>
      </c>
      <c r="AH78" s="15">
        <f>V78+0</f>
        <v>0</v>
      </c>
      <c r="AI78" s="15">
        <f t="shared" si="59"/>
        <v>2153.0000743494429</v>
      </c>
      <c r="AJ78" s="14">
        <f t="shared" si="59"/>
        <v>0</v>
      </c>
      <c r="AK78" s="14">
        <f>V78+0</f>
        <v>0</v>
      </c>
      <c r="AL78" s="14">
        <f>X78+0</f>
        <v>0</v>
      </c>
      <c r="AM78" s="15">
        <f>AI78+AJ78+AK78+AL78</f>
        <v>2153.0000743494429</v>
      </c>
      <c r="AN78" s="22"/>
      <c r="AO78" s="22"/>
      <c r="AP78" s="22"/>
      <c r="AQ78" s="22"/>
      <c r="AR78" s="22"/>
    </row>
    <row r="79" spans="2:44" s="24" customFormat="1" ht="75" customHeight="1">
      <c r="B79" s="2">
        <v>64</v>
      </c>
      <c r="C79" s="35" t="s">
        <v>6</v>
      </c>
      <c r="D79" s="109" t="s">
        <v>1425</v>
      </c>
      <c r="E79" s="2"/>
      <c r="F79" s="109" t="s">
        <v>1426</v>
      </c>
      <c r="G79" s="109" t="s">
        <v>1424</v>
      </c>
      <c r="H79" s="109" t="s">
        <v>1202</v>
      </c>
      <c r="I79" s="40">
        <v>2022</v>
      </c>
      <c r="J79" s="40">
        <v>12</v>
      </c>
      <c r="K79" s="40">
        <v>5</v>
      </c>
      <c r="L79" s="93">
        <f>J79*K79</f>
        <v>60</v>
      </c>
      <c r="M79" s="113">
        <f>L79/10.76</f>
        <v>5.5762081784386615</v>
      </c>
      <c r="N79" s="40">
        <v>750</v>
      </c>
      <c r="O79" s="40">
        <v>11088</v>
      </c>
      <c r="P79" s="114">
        <f>M79*AG79</f>
        <v>66011.152416356868</v>
      </c>
      <c r="Q79" s="115">
        <v>1</v>
      </c>
      <c r="R79" s="114">
        <v>1.2</v>
      </c>
      <c r="S79" s="114">
        <f>M79*AG79*Q79*R79</f>
        <v>79213.382899628239</v>
      </c>
      <c r="T79" s="80">
        <v>1.5</v>
      </c>
      <c r="U79" s="113">
        <f>S79/1000*T79</f>
        <v>118.82007434944236</v>
      </c>
      <c r="V79" s="40">
        <v>0</v>
      </c>
      <c r="W79" s="40">
        <v>0</v>
      </c>
      <c r="X79" s="40">
        <v>0</v>
      </c>
      <c r="Y79" s="113">
        <f>U79+V79+W79+X79</f>
        <v>118.82007434944236</v>
      </c>
      <c r="Z79" s="53"/>
      <c r="AA79" s="38"/>
      <c r="AB79" s="38"/>
      <c r="AC79" s="38"/>
      <c r="AD79" s="38"/>
      <c r="AE79" s="38"/>
      <c r="AF79" s="14"/>
      <c r="AG79" s="14">
        <f>SUM(N79:O79)</f>
        <v>11838</v>
      </c>
      <c r="AH79" s="15">
        <f>V79+0</f>
        <v>0</v>
      </c>
      <c r="AI79" s="15">
        <f t="shared" si="59"/>
        <v>118.82007434944236</v>
      </c>
      <c r="AJ79" s="14">
        <f>V79+0</f>
        <v>0</v>
      </c>
      <c r="AK79" s="14">
        <f>V79+0</f>
        <v>0</v>
      </c>
      <c r="AL79" s="14">
        <f>X79+0</f>
        <v>0</v>
      </c>
      <c r="AM79" s="15">
        <f>AI79+AJ79+AK79+AL79</f>
        <v>118.82007434944236</v>
      </c>
      <c r="AN79" s="22"/>
      <c r="AO79" s="22"/>
      <c r="AP79" s="22"/>
      <c r="AQ79" s="22"/>
      <c r="AR79" s="22"/>
    </row>
    <row r="80" spans="2:44" s="24" customFormat="1" ht="75" customHeight="1">
      <c r="B80" s="2">
        <v>65</v>
      </c>
      <c r="C80" s="35" t="s">
        <v>6</v>
      </c>
      <c r="D80" s="109" t="s">
        <v>1425</v>
      </c>
      <c r="E80" s="2"/>
      <c r="F80" s="109" t="s">
        <v>1426</v>
      </c>
      <c r="G80" s="109" t="s">
        <v>1424</v>
      </c>
      <c r="H80" s="109" t="s">
        <v>281</v>
      </c>
      <c r="I80" s="40">
        <v>2022</v>
      </c>
      <c r="J80" s="40">
        <v>50</v>
      </c>
      <c r="K80" s="40">
        <v>50</v>
      </c>
      <c r="L80" s="93">
        <f>J80*K80</f>
        <v>2500</v>
      </c>
      <c r="M80" s="113">
        <f>L80/10.76</f>
        <v>232.34200743494424</v>
      </c>
      <c r="N80" s="40">
        <v>750</v>
      </c>
      <c r="O80" s="40">
        <v>0</v>
      </c>
      <c r="P80" s="114">
        <f>M80*AG80</f>
        <v>174256.50557620818</v>
      </c>
      <c r="Q80" s="115">
        <v>1</v>
      </c>
      <c r="R80" s="114">
        <v>1.2</v>
      </c>
      <c r="S80" s="114">
        <f>M80*AG80*Q80*R80</f>
        <v>209107.8066914498</v>
      </c>
      <c r="T80" s="80">
        <v>4</v>
      </c>
      <c r="U80" s="113">
        <f>S80/1000*T80</f>
        <v>836.43122676579924</v>
      </c>
      <c r="V80" s="40">
        <v>0</v>
      </c>
      <c r="W80" s="40">
        <v>0</v>
      </c>
      <c r="X80" s="40">
        <v>0</v>
      </c>
      <c r="Y80" s="113">
        <f>U80+V80+W80+X80</f>
        <v>836.43122676579924</v>
      </c>
      <c r="Z80" s="53"/>
      <c r="AA80" s="38"/>
      <c r="AB80" s="38"/>
      <c r="AC80" s="38"/>
      <c r="AD80" s="38"/>
      <c r="AE80" s="38"/>
      <c r="AF80" s="14"/>
      <c r="AG80" s="14">
        <f>SUM(N80:O80)</f>
        <v>750</v>
      </c>
      <c r="AH80" s="15">
        <f>V80+0</f>
        <v>0</v>
      </c>
      <c r="AI80" s="15">
        <f t="shared" si="59"/>
        <v>836.43122676579924</v>
      </c>
      <c r="AJ80" s="14">
        <f t="shared" ref="AJ80" si="60">V80+0</f>
        <v>0</v>
      </c>
      <c r="AK80" s="14">
        <f>V80+0</f>
        <v>0</v>
      </c>
      <c r="AL80" s="14">
        <f>X80+0</f>
        <v>0</v>
      </c>
      <c r="AM80" s="15">
        <f>AI80+AJ80+AK80+AL80</f>
        <v>836.43122676579924</v>
      </c>
      <c r="AN80" s="22"/>
      <c r="AO80" s="22"/>
      <c r="AP80" s="22"/>
      <c r="AQ80" s="22"/>
      <c r="AR80" s="22"/>
    </row>
    <row r="81" spans="2:44" s="24" customFormat="1" ht="75" customHeight="1">
      <c r="B81" s="376" t="s">
        <v>915</v>
      </c>
      <c r="C81" s="377"/>
      <c r="D81" s="377"/>
      <c r="E81" s="377"/>
      <c r="F81" s="377"/>
      <c r="G81" s="377"/>
      <c r="H81" s="377"/>
      <c r="I81" s="377"/>
      <c r="J81" s="377"/>
      <c r="K81" s="377"/>
      <c r="L81" s="377"/>
      <c r="M81" s="377"/>
      <c r="N81" s="377"/>
      <c r="O81" s="377"/>
      <c r="P81" s="377"/>
      <c r="Q81" s="377"/>
      <c r="R81" s="377"/>
      <c r="S81" s="377"/>
      <c r="T81" s="378"/>
      <c r="U81" s="113">
        <f>SUM(U76:U80)</f>
        <v>6276.7866914498154</v>
      </c>
      <c r="V81" s="40"/>
      <c r="W81" s="40"/>
      <c r="X81" s="40"/>
      <c r="Y81" s="113">
        <f>SUM(Y76:Y80)</f>
        <v>6276.7866914498154</v>
      </c>
      <c r="Z81" s="53"/>
      <c r="AA81" s="38"/>
      <c r="AB81" s="38"/>
      <c r="AC81" s="38"/>
      <c r="AD81" s="38"/>
      <c r="AE81" s="38"/>
      <c r="AF81" s="14"/>
      <c r="AG81" s="14"/>
      <c r="AH81" s="15"/>
      <c r="AI81" s="15">
        <f t="shared" si="59"/>
        <v>6276.7866914498154</v>
      </c>
      <c r="AJ81" s="14"/>
      <c r="AK81" s="14"/>
      <c r="AL81" s="14"/>
      <c r="AM81" s="15"/>
      <c r="AN81" s="22"/>
      <c r="AO81" s="22"/>
      <c r="AP81" s="22"/>
      <c r="AQ81" s="22"/>
      <c r="AR81" s="22"/>
    </row>
    <row r="82" spans="2:44" s="24" customFormat="1" ht="75" customHeight="1">
      <c r="B82" s="2"/>
      <c r="C82" s="35"/>
      <c r="D82" s="109"/>
      <c r="E82" s="2"/>
      <c r="F82" s="109"/>
      <c r="G82" s="109"/>
      <c r="H82" s="109"/>
      <c r="I82" s="40"/>
      <c r="J82" s="40"/>
      <c r="K82" s="40"/>
      <c r="L82" s="93"/>
      <c r="M82" s="113"/>
      <c r="N82" s="40"/>
      <c r="O82" s="40"/>
      <c r="P82" s="114"/>
      <c r="Q82" s="115"/>
      <c r="R82" s="114"/>
      <c r="S82" s="114"/>
      <c r="T82" s="80"/>
      <c r="U82" s="113"/>
      <c r="V82" s="40"/>
      <c r="W82" s="40"/>
      <c r="X82" s="40"/>
      <c r="Y82" s="113"/>
      <c r="Z82" s="53"/>
      <c r="AA82" s="38"/>
      <c r="AB82" s="38"/>
      <c r="AC82" s="38"/>
      <c r="AD82" s="38"/>
      <c r="AE82" s="38"/>
      <c r="AF82" s="14"/>
      <c r="AG82" s="14"/>
      <c r="AH82" s="15"/>
      <c r="AI82" s="15"/>
      <c r="AJ82" s="14"/>
      <c r="AK82" s="14"/>
      <c r="AL82" s="14"/>
      <c r="AM82" s="15"/>
      <c r="AN82" s="22"/>
      <c r="AO82" s="22"/>
      <c r="AP82" s="22"/>
      <c r="AQ82" s="22"/>
      <c r="AR82" s="22"/>
    </row>
    <row r="83" spans="2:44" s="24" customFormat="1" ht="75" customHeight="1">
      <c r="B83" s="2"/>
      <c r="C83" s="35" t="s">
        <v>6</v>
      </c>
      <c r="D83" s="109" t="s">
        <v>1229</v>
      </c>
      <c r="E83" s="2"/>
      <c r="F83" s="109"/>
      <c r="G83" s="109"/>
      <c r="H83" s="109" t="s">
        <v>281</v>
      </c>
      <c r="I83" s="40">
        <v>2022</v>
      </c>
      <c r="J83" s="40">
        <v>50</v>
      </c>
      <c r="K83" s="40">
        <v>50</v>
      </c>
      <c r="L83" s="93">
        <f>J83*K83</f>
        <v>2500</v>
      </c>
      <c r="M83" s="113">
        <f>L83/10.76</f>
        <v>232.34200743494424</v>
      </c>
      <c r="N83" s="40">
        <v>750</v>
      </c>
      <c r="O83" s="40">
        <v>0</v>
      </c>
      <c r="P83" s="114">
        <f>M83*AG83</f>
        <v>174256.50557620818</v>
      </c>
      <c r="Q83" s="115">
        <v>1</v>
      </c>
      <c r="R83" s="114">
        <v>1.2</v>
      </c>
      <c r="S83" s="114">
        <f>M83*AG83*Q83*R83</f>
        <v>209107.8066914498</v>
      </c>
      <c r="T83" s="80">
        <v>4</v>
      </c>
      <c r="U83" s="113">
        <f>S83/1000*T83</f>
        <v>836.43122676579924</v>
      </c>
      <c r="V83" s="40">
        <v>0</v>
      </c>
      <c r="W83" s="40">
        <v>0</v>
      </c>
      <c r="X83" s="40">
        <v>0</v>
      </c>
      <c r="Y83" s="113">
        <f>U83+V83+W83+X83</f>
        <v>836.43122676579924</v>
      </c>
      <c r="Z83" s="53"/>
      <c r="AA83" s="38"/>
      <c r="AB83" s="38"/>
      <c r="AC83" s="38"/>
      <c r="AD83" s="38"/>
      <c r="AE83" s="38"/>
      <c r="AF83" s="14"/>
      <c r="AG83" s="14">
        <f>SUM(N83:O83)</f>
        <v>750</v>
      </c>
      <c r="AH83" s="15">
        <f>V83+0</f>
        <v>0</v>
      </c>
      <c r="AI83" s="15">
        <f t="shared" si="59"/>
        <v>836.43122676579924</v>
      </c>
      <c r="AJ83" s="14">
        <f t="shared" si="59"/>
        <v>0</v>
      </c>
      <c r="AK83" s="14">
        <f>V83+0</f>
        <v>0</v>
      </c>
      <c r="AL83" s="14">
        <f>X83+0</f>
        <v>0</v>
      </c>
      <c r="AM83" s="15">
        <f>AI83+AJ83+AK83+AL83</f>
        <v>836.43122676579924</v>
      </c>
      <c r="AN83" s="22"/>
      <c r="AO83" s="22"/>
      <c r="AP83" s="22"/>
      <c r="AQ83" s="22"/>
      <c r="AR83" s="22"/>
    </row>
    <row r="84" spans="2:44" s="24" customFormat="1" ht="75" customHeight="1">
      <c r="B84" s="2"/>
      <c r="C84" s="35" t="s">
        <v>6</v>
      </c>
      <c r="D84" s="109" t="s">
        <v>1229</v>
      </c>
      <c r="E84" s="2"/>
      <c r="F84" s="109"/>
      <c r="G84" s="109"/>
      <c r="H84" s="109" t="s">
        <v>281</v>
      </c>
      <c r="I84" s="40">
        <v>2022</v>
      </c>
      <c r="J84" s="40">
        <v>50</v>
      </c>
      <c r="K84" s="40">
        <v>50</v>
      </c>
      <c r="L84" s="93">
        <f t="shared" ref="L84:L91" si="61">J84*K84</f>
        <v>2500</v>
      </c>
      <c r="M84" s="113">
        <f t="shared" ref="M84:M91" si="62">L84/10.76</f>
        <v>232.34200743494424</v>
      </c>
      <c r="N84" s="40">
        <v>750</v>
      </c>
      <c r="O84" s="40">
        <v>0</v>
      </c>
      <c r="P84" s="114">
        <f t="shared" ref="P84:P91" si="63">M84*AG84</f>
        <v>174256.50557620818</v>
      </c>
      <c r="Q84" s="115">
        <v>1</v>
      </c>
      <c r="R84" s="114">
        <v>1.2</v>
      </c>
      <c r="S84" s="114">
        <f t="shared" ref="S84:S91" si="64">M84*AG84*Q84*R84</f>
        <v>209107.8066914498</v>
      </c>
      <c r="T84" s="80">
        <v>4</v>
      </c>
      <c r="U84" s="113">
        <f t="shared" ref="U84:U91" si="65">S84/1000*T84</f>
        <v>836.43122676579924</v>
      </c>
      <c r="V84" s="40">
        <v>0</v>
      </c>
      <c r="W84" s="40">
        <v>0</v>
      </c>
      <c r="X84" s="40">
        <v>0</v>
      </c>
      <c r="Y84" s="113">
        <f t="shared" ref="Y84:Y91" si="66">U84+V84+W84+X84</f>
        <v>836.43122676579924</v>
      </c>
      <c r="Z84" s="53"/>
      <c r="AA84" s="38"/>
      <c r="AB84" s="38"/>
      <c r="AC84" s="38"/>
      <c r="AD84" s="38"/>
      <c r="AE84" s="38"/>
      <c r="AF84" s="14"/>
      <c r="AG84" s="14">
        <f t="shared" ref="AG84:AG91" si="67">SUM(N84:O84)</f>
        <v>750</v>
      </c>
      <c r="AH84" s="15">
        <f t="shared" ref="AH84:AH91" si="68">V84+0</f>
        <v>0</v>
      </c>
      <c r="AI84" s="15">
        <f t="shared" si="59"/>
        <v>836.43122676579924</v>
      </c>
      <c r="AJ84" s="14">
        <f t="shared" si="59"/>
        <v>0</v>
      </c>
      <c r="AK84" s="14">
        <f t="shared" ref="AK84:AK91" si="69">V84+0</f>
        <v>0</v>
      </c>
      <c r="AL84" s="14">
        <f t="shared" ref="AL84:AL91" si="70">X84+0</f>
        <v>0</v>
      </c>
      <c r="AM84" s="15">
        <f t="shared" ref="AM84:AM91" si="71">AI84+AJ84+AK84+AL84</f>
        <v>836.43122676579924</v>
      </c>
      <c r="AN84" s="22"/>
      <c r="AO84" s="22"/>
      <c r="AP84" s="22"/>
      <c r="AQ84" s="22"/>
      <c r="AR84" s="22"/>
    </row>
    <row r="85" spans="2:44" s="24" customFormat="1" ht="75" customHeight="1">
      <c r="B85" s="2"/>
      <c r="C85" s="35" t="s">
        <v>6</v>
      </c>
      <c r="D85" s="109" t="s">
        <v>1229</v>
      </c>
      <c r="E85" s="2"/>
      <c r="F85" s="109"/>
      <c r="G85" s="109"/>
      <c r="H85" s="109" t="s">
        <v>281</v>
      </c>
      <c r="I85" s="40">
        <v>2022</v>
      </c>
      <c r="J85" s="40">
        <v>50</v>
      </c>
      <c r="K85" s="40">
        <v>50</v>
      </c>
      <c r="L85" s="93">
        <f t="shared" si="61"/>
        <v>2500</v>
      </c>
      <c r="M85" s="113">
        <f t="shared" si="62"/>
        <v>232.34200743494424</v>
      </c>
      <c r="N85" s="40">
        <v>750</v>
      </c>
      <c r="O85" s="40">
        <v>0</v>
      </c>
      <c r="P85" s="114">
        <f t="shared" si="63"/>
        <v>174256.50557620818</v>
      </c>
      <c r="Q85" s="115">
        <v>1</v>
      </c>
      <c r="R85" s="114">
        <v>1.2</v>
      </c>
      <c r="S85" s="114">
        <f t="shared" si="64"/>
        <v>209107.8066914498</v>
      </c>
      <c r="T85" s="80">
        <v>4</v>
      </c>
      <c r="U85" s="113">
        <f t="shared" si="65"/>
        <v>836.43122676579924</v>
      </c>
      <c r="V85" s="40">
        <v>0</v>
      </c>
      <c r="W85" s="40">
        <v>0</v>
      </c>
      <c r="X85" s="40">
        <v>0</v>
      </c>
      <c r="Y85" s="113">
        <f t="shared" si="66"/>
        <v>836.43122676579924</v>
      </c>
      <c r="Z85" s="53"/>
      <c r="AA85" s="38"/>
      <c r="AB85" s="38"/>
      <c r="AC85" s="38"/>
      <c r="AD85" s="38"/>
      <c r="AE85" s="38"/>
      <c r="AF85" s="14"/>
      <c r="AG85" s="14">
        <f t="shared" si="67"/>
        <v>750</v>
      </c>
      <c r="AH85" s="15">
        <f t="shared" si="68"/>
        <v>0</v>
      </c>
      <c r="AI85" s="15">
        <f t="shared" si="59"/>
        <v>836.43122676579924</v>
      </c>
      <c r="AJ85" s="14">
        <f t="shared" si="59"/>
        <v>0</v>
      </c>
      <c r="AK85" s="14">
        <f t="shared" si="69"/>
        <v>0</v>
      </c>
      <c r="AL85" s="14">
        <f t="shared" si="70"/>
        <v>0</v>
      </c>
      <c r="AM85" s="15">
        <f t="shared" si="71"/>
        <v>836.43122676579924</v>
      </c>
      <c r="AN85" s="22"/>
      <c r="AO85" s="22"/>
      <c r="AP85" s="22"/>
      <c r="AQ85" s="22"/>
      <c r="AR85" s="22"/>
    </row>
    <row r="86" spans="2:44" s="24" customFormat="1" ht="75" customHeight="1">
      <c r="B86" s="2"/>
      <c r="C86" s="35" t="s">
        <v>6</v>
      </c>
      <c r="D86" s="109" t="s">
        <v>1229</v>
      </c>
      <c r="E86" s="2"/>
      <c r="F86" s="109"/>
      <c r="G86" s="109"/>
      <c r="H86" s="109" t="s">
        <v>281</v>
      </c>
      <c r="I86" s="40">
        <v>2022</v>
      </c>
      <c r="J86" s="40">
        <v>50</v>
      </c>
      <c r="K86" s="40">
        <v>50</v>
      </c>
      <c r="L86" s="93">
        <f t="shared" si="61"/>
        <v>2500</v>
      </c>
      <c r="M86" s="113">
        <f t="shared" si="62"/>
        <v>232.34200743494424</v>
      </c>
      <c r="N86" s="40">
        <v>750</v>
      </c>
      <c r="O86" s="40">
        <v>0</v>
      </c>
      <c r="P86" s="114">
        <f t="shared" si="63"/>
        <v>174256.50557620818</v>
      </c>
      <c r="Q86" s="115">
        <v>1</v>
      </c>
      <c r="R86" s="114">
        <v>1.2</v>
      </c>
      <c r="S86" s="114">
        <f t="shared" si="64"/>
        <v>209107.8066914498</v>
      </c>
      <c r="T86" s="80">
        <v>4</v>
      </c>
      <c r="U86" s="113">
        <f t="shared" si="65"/>
        <v>836.43122676579924</v>
      </c>
      <c r="V86" s="40">
        <v>0</v>
      </c>
      <c r="W86" s="40">
        <v>0</v>
      </c>
      <c r="X86" s="40">
        <v>0</v>
      </c>
      <c r="Y86" s="113">
        <f t="shared" si="66"/>
        <v>836.43122676579924</v>
      </c>
      <c r="Z86" s="53"/>
      <c r="AA86" s="38"/>
      <c r="AB86" s="38"/>
      <c r="AC86" s="38"/>
      <c r="AD86" s="38"/>
      <c r="AE86" s="38"/>
      <c r="AF86" s="14"/>
      <c r="AG86" s="14">
        <f t="shared" si="67"/>
        <v>750</v>
      </c>
      <c r="AH86" s="15">
        <f t="shared" si="68"/>
        <v>0</v>
      </c>
      <c r="AI86" s="15">
        <f t="shared" si="59"/>
        <v>836.43122676579924</v>
      </c>
      <c r="AJ86" s="14">
        <f t="shared" si="59"/>
        <v>0</v>
      </c>
      <c r="AK86" s="14">
        <f t="shared" si="69"/>
        <v>0</v>
      </c>
      <c r="AL86" s="14">
        <f t="shared" si="70"/>
        <v>0</v>
      </c>
      <c r="AM86" s="15">
        <f t="shared" si="71"/>
        <v>836.43122676579924</v>
      </c>
      <c r="AN86" s="22"/>
      <c r="AO86" s="22"/>
      <c r="AP86" s="22"/>
      <c r="AQ86" s="22"/>
      <c r="AR86" s="22"/>
    </row>
    <row r="87" spans="2:44" s="24" customFormat="1" ht="75" customHeight="1">
      <c r="B87" s="2"/>
      <c r="C87" s="35" t="s">
        <v>6</v>
      </c>
      <c r="D87" s="109" t="s">
        <v>1229</v>
      </c>
      <c r="E87" s="2"/>
      <c r="F87" s="109"/>
      <c r="G87" s="109"/>
      <c r="H87" s="109" t="s">
        <v>281</v>
      </c>
      <c r="I87" s="40">
        <v>2022</v>
      </c>
      <c r="J87" s="40">
        <v>50</v>
      </c>
      <c r="K87" s="40">
        <v>50</v>
      </c>
      <c r="L87" s="93">
        <f t="shared" si="61"/>
        <v>2500</v>
      </c>
      <c r="M87" s="113">
        <f t="shared" si="62"/>
        <v>232.34200743494424</v>
      </c>
      <c r="N87" s="40">
        <v>750</v>
      </c>
      <c r="O87" s="40">
        <v>0</v>
      </c>
      <c r="P87" s="114">
        <f t="shared" si="63"/>
        <v>174256.50557620818</v>
      </c>
      <c r="Q87" s="115">
        <v>1</v>
      </c>
      <c r="R87" s="114">
        <v>1.2</v>
      </c>
      <c r="S87" s="114">
        <f t="shared" si="64"/>
        <v>209107.8066914498</v>
      </c>
      <c r="T87" s="80">
        <v>4</v>
      </c>
      <c r="U87" s="113">
        <f t="shared" si="65"/>
        <v>836.43122676579924</v>
      </c>
      <c r="V87" s="40">
        <v>0</v>
      </c>
      <c r="W87" s="40">
        <v>0</v>
      </c>
      <c r="X87" s="40">
        <v>0</v>
      </c>
      <c r="Y87" s="113">
        <f t="shared" si="66"/>
        <v>836.43122676579924</v>
      </c>
      <c r="Z87" s="53"/>
      <c r="AA87" s="38"/>
      <c r="AB87" s="38"/>
      <c r="AC87" s="38"/>
      <c r="AD87" s="38"/>
      <c r="AE87" s="38"/>
      <c r="AF87" s="14"/>
      <c r="AG87" s="14">
        <f t="shared" si="67"/>
        <v>750</v>
      </c>
      <c r="AH87" s="15">
        <f t="shared" si="68"/>
        <v>0</v>
      </c>
      <c r="AI87" s="15">
        <f t="shared" si="59"/>
        <v>836.43122676579924</v>
      </c>
      <c r="AJ87" s="14">
        <f t="shared" si="59"/>
        <v>0</v>
      </c>
      <c r="AK87" s="14">
        <f t="shared" si="69"/>
        <v>0</v>
      </c>
      <c r="AL87" s="14">
        <f t="shared" si="70"/>
        <v>0</v>
      </c>
      <c r="AM87" s="15">
        <f t="shared" si="71"/>
        <v>836.43122676579924</v>
      </c>
      <c r="AN87" s="22"/>
      <c r="AO87" s="22"/>
      <c r="AP87" s="22"/>
      <c r="AQ87" s="22"/>
      <c r="AR87" s="22"/>
    </row>
    <row r="88" spans="2:44" s="24" customFormat="1" ht="75" customHeight="1">
      <c r="B88" s="2"/>
      <c r="C88" s="35" t="s">
        <v>6</v>
      </c>
      <c r="D88" s="109" t="s">
        <v>1229</v>
      </c>
      <c r="E88" s="2"/>
      <c r="F88" s="109"/>
      <c r="G88" s="109"/>
      <c r="H88" s="109" t="s">
        <v>281</v>
      </c>
      <c r="I88" s="40">
        <v>2022</v>
      </c>
      <c r="J88" s="40">
        <v>50</v>
      </c>
      <c r="K88" s="40">
        <v>50</v>
      </c>
      <c r="L88" s="93">
        <f t="shared" si="61"/>
        <v>2500</v>
      </c>
      <c r="M88" s="113">
        <f t="shared" si="62"/>
        <v>232.34200743494424</v>
      </c>
      <c r="N88" s="40">
        <v>750</v>
      </c>
      <c r="O88" s="40">
        <v>0</v>
      </c>
      <c r="P88" s="114">
        <f t="shared" si="63"/>
        <v>174256.50557620818</v>
      </c>
      <c r="Q88" s="115">
        <v>1</v>
      </c>
      <c r="R88" s="114">
        <v>1.2</v>
      </c>
      <c r="S88" s="114">
        <f t="shared" si="64"/>
        <v>209107.8066914498</v>
      </c>
      <c r="T88" s="80">
        <v>4</v>
      </c>
      <c r="U88" s="113">
        <f t="shared" si="65"/>
        <v>836.43122676579924</v>
      </c>
      <c r="V88" s="40">
        <v>0</v>
      </c>
      <c r="W88" s="40">
        <v>0</v>
      </c>
      <c r="X88" s="40">
        <v>0</v>
      </c>
      <c r="Y88" s="113">
        <f t="shared" si="66"/>
        <v>836.43122676579924</v>
      </c>
      <c r="Z88" s="53"/>
      <c r="AA88" s="38"/>
      <c r="AB88" s="38"/>
      <c r="AC88" s="38"/>
      <c r="AD88" s="38"/>
      <c r="AE88" s="38"/>
      <c r="AF88" s="14"/>
      <c r="AG88" s="14">
        <f t="shared" si="67"/>
        <v>750</v>
      </c>
      <c r="AH88" s="15">
        <f t="shared" si="68"/>
        <v>0</v>
      </c>
      <c r="AI88" s="15">
        <f t="shared" si="59"/>
        <v>836.43122676579924</v>
      </c>
      <c r="AJ88" s="14">
        <f t="shared" si="59"/>
        <v>0</v>
      </c>
      <c r="AK88" s="14">
        <f t="shared" si="69"/>
        <v>0</v>
      </c>
      <c r="AL88" s="14">
        <f t="shared" si="70"/>
        <v>0</v>
      </c>
      <c r="AM88" s="15">
        <f t="shared" si="71"/>
        <v>836.43122676579924</v>
      </c>
      <c r="AN88" s="22"/>
      <c r="AO88" s="22"/>
      <c r="AP88" s="22"/>
      <c r="AQ88" s="22"/>
      <c r="AR88" s="22"/>
    </row>
    <row r="89" spans="2:44" s="24" customFormat="1" ht="75" customHeight="1">
      <c r="B89" s="2"/>
      <c r="C89" s="35" t="s">
        <v>6</v>
      </c>
      <c r="D89" s="109" t="s">
        <v>1229</v>
      </c>
      <c r="E89" s="2"/>
      <c r="F89" s="109"/>
      <c r="G89" s="109"/>
      <c r="H89" s="109" t="s">
        <v>281</v>
      </c>
      <c r="I89" s="40">
        <v>2022</v>
      </c>
      <c r="J89" s="40">
        <v>50</v>
      </c>
      <c r="K89" s="40">
        <v>50</v>
      </c>
      <c r="L89" s="93">
        <f t="shared" si="61"/>
        <v>2500</v>
      </c>
      <c r="M89" s="113">
        <f t="shared" si="62"/>
        <v>232.34200743494424</v>
      </c>
      <c r="N89" s="40">
        <v>750</v>
      </c>
      <c r="O89" s="40">
        <v>0</v>
      </c>
      <c r="P89" s="114">
        <f t="shared" si="63"/>
        <v>174256.50557620818</v>
      </c>
      <c r="Q89" s="115">
        <v>1</v>
      </c>
      <c r="R89" s="114">
        <v>1.2</v>
      </c>
      <c r="S89" s="114">
        <f t="shared" si="64"/>
        <v>209107.8066914498</v>
      </c>
      <c r="T89" s="80">
        <v>4</v>
      </c>
      <c r="U89" s="113">
        <f t="shared" si="65"/>
        <v>836.43122676579924</v>
      </c>
      <c r="V89" s="40">
        <v>0</v>
      </c>
      <c r="W89" s="40">
        <v>0</v>
      </c>
      <c r="X89" s="40">
        <v>0</v>
      </c>
      <c r="Y89" s="113">
        <f t="shared" si="66"/>
        <v>836.43122676579924</v>
      </c>
      <c r="Z89" s="53"/>
      <c r="AA89" s="38"/>
      <c r="AB89" s="38"/>
      <c r="AC89" s="38"/>
      <c r="AD89" s="38"/>
      <c r="AE89" s="38"/>
      <c r="AF89" s="14"/>
      <c r="AG89" s="14">
        <f t="shared" si="67"/>
        <v>750</v>
      </c>
      <c r="AH89" s="15">
        <f t="shared" si="68"/>
        <v>0</v>
      </c>
      <c r="AI89" s="15">
        <f t="shared" si="59"/>
        <v>836.43122676579924</v>
      </c>
      <c r="AJ89" s="14">
        <f t="shared" si="59"/>
        <v>0</v>
      </c>
      <c r="AK89" s="14">
        <f t="shared" si="69"/>
        <v>0</v>
      </c>
      <c r="AL89" s="14">
        <f t="shared" si="70"/>
        <v>0</v>
      </c>
      <c r="AM89" s="15">
        <f t="shared" si="71"/>
        <v>836.43122676579924</v>
      </c>
      <c r="AN89" s="22"/>
      <c r="AO89" s="22"/>
      <c r="AP89" s="22"/>
      <c r="AQ89" s="22"/>
      <c r="AR89" s="22"/>
    </row>
    <row r="90" spans="2:44" s="24" customFormat="1" ht="75" customHeight="1">
      <c r="B90" s="2"/>
      <c r="C90" s="35" t="s">
        <v>6</v>
      </c>
      <c r="D90" s="109" t="s">
        <v>1229</v>
      </c>
      <c r="E90" s="2"/>
      <c r="F90" s="109"/>
      <c r="G90" s="109"/>
      <c r="H90" s="109" t="s">
        <v>281</v>
      </c>
      <c r="I90" s="40">
        <v>2022</v>
      </c>
      <c r="J90" s="40">
        <v>50</v>
      </c>
      <c r="K90" s="40">
        <v>50</v>
      </c>
      <c r="L90" s="93">
        <f t="shared" si="61"/>
        <v>2500</v>
      </c>
      <c r="M90" s="113">
        <f t="shared" si="62"/>
        <v>232.34200743494424</v>
      </c>
      <c r="N90" s="40">
        <v>750</v>
      </c>
      <c r="O90" s="40">
        <v>0</v>
      </c>
      <c r="P90" s="114">
        <f t="shared" si="63"/>
        <v>174256.50557620818</v>
      </c>
      <c r="Q90" s="115">
        <v>1</v>
      </c>
      <c r="R90" s="114">
        <v>1.2</v>
      </c>
      <c r="S90" s="114">
        <f t="shared" si="64"/>
        <v>209107.8066914498</v>
      </c>
      <c r="T90" s="80">
        <v>4</v>
      </c>
      <c r="U90" s="113">
        <f t="shared" si="65"/>
        <v>836.43122676579924</v>
      </c>
      <c r="V90" s="40">
        <v>0</v>
      </c>
      <c r="W90" s="40">
        <v>0</v>
      </c>
      <c r="X90" s="40">
        <v>0</v>
      </c>
      <c r="Y90" s="113">
        <f t="shared" si="66"/>
        <v>836.43122676579924</v>
      </c>
      <c r="Z90" s="53"/>
      <c r="AA90" s="38"/>
      <c r="AB90" s="38"/>
      <c r="AC90" s="38"/>
      <c r="AD90" s="38"/>
      <c r="AE90" s="38"/>
      <c r="AF90" s="14"/>
      <c r="AG90" s="14">
        <f t="shared" si="67"/>
        <v>750</v>
      </c>
      <c r="AH90" s="15">
        <f t="shared" si="68"/>
        <v>0</v>
      </c>
      <c r="AI90" s="15">
        <f t="shared" si="59"/>
        <v>836.43122676579924</v>
      </c>
      <c r="AJ90" s="14">
        <f t="shared" si="59"/>
        <v>0</v>
      </c>
      <c r="AK90" s="14">
        <f t="shared" si="69"/>
        <v>0</v>
      </c>
      <c r="AL90" s="14">
        <f t="shared" si="70"/>
        <v>0</v>
      </c>
      <c r="AM90" s="15">
        <f t="shared" si="71"/>
        <v>836.43122676579924</v>
      </c>
      <c r="AN90" s="22"/>
      <c r="AO90" s="22"/>
      <c r="AP90" s="22"/>
      <c r="AQ90" s="22"/>
      <c r="AR90" s="22"/>
    </row>
    <row r="91" spans="2:44" s="24" customFormat="1" ht="75" customHeight="1">
      <c r="B91" s="2"/>
      <c r="C91" s="35" t="s">
        <v>6</v>
      </c>
      <c r="D91" s="109" t="s">
        <v>1229</v>
      </c>
      <c r="E91" s="2"/>
      <c r="F91" s="109"/>
      <c r="G91" s="109"/>
      <c r="H91" s="109" t="s">
        <v>281</v>
      </c>
      <c r="I91" s="40">
        <v>2022</v>
      </c>
      <c r="J91" s="40">
        <v>50</v>
      </c>
      <c r="K91" s="40">
        <v>50</v>
      </c>
      <c r="L91" s="93">
        <f t="shared" si="61"/>
        <v>2500</v>
      </c>
      <c r="M91" s="113">
        <f t="shared" si="62"/>
        <v>232.34200743494424</v>
      </c>
      <c r="N91" s="40">
        <v>750</v>
      </c>
      <c r="O91" s="40">
        <v>0</v>
      </c>
      <c r="P91" s="114">
        <f t="shared" si="63"/>
        <v>174256.50557620818</v>
      </c>
      <c r="Q91" s="115">
        <v>1</v>
      </c>
      <c r="R91" s="114">
        <v>1.2</v>
      </c>
      <c r="S91" s="114">
        <f t="shared" si="64"/>
        <v>209107.8066914498</v>
      </c>
      <c r="T91" s="80">
        <v>4</v>
      </c>
      <c r="U91" s="113">
        <f t="shared" si="65"/>
        <v>836.43122676579924</v>
      </c>
      <c r="V91" s="40">
        <v>0</v>
      </c>
      <c r="W91" s="40">
        <v>0</v>
      </c>
      <c r="X91" s="40">
        <v>0</v>
      </c>
      <c r="Y91" s="113">
        <f t="shared" si="66"/>
        <v>836.43122676579924</v>
      </c>
      <c r="Z91" s="53"/>
      <c r="AA91" s="38"/>
      <c r="AB91" s="38"/>
      <c r="AC91" s="38"/>
      <c r="AD91" s="38"/>
      <c r="AE91" s="38"/>
      <c r="AF91" s="14"/>
      <c r="AG91" s="14">
        <f t="shared" si="67"/>
        <v>750</v>
      </c>
      <c r="AH91" s="15">
        <f t="shared" si="68"/>
        <v>0</v>
      </c>
      <c r="AI91" s="15">
        <f t="shared" si="59"/>
        <v>836.43122676579924</v>
      </c>
      <c r="AJ91" s="14">
        <f t="shared" si="59"/>
        <v>0</v>
      </c>
      <c r="AK91" s="14">
        <f t="shared" si="69"/>
        <v>0</v>
      </c>
      <c r="AL91" s="14">
        <f t="shared" si="70"/>
        <v>0</v>
      </c>
      <c r="AM91" s="15">
        <f t="shared" si="71"/>
        <v>836.43122676579924</v>
      </c>
      <c r="AN91" s="22"/>
      <c r="AO91" s="22"/>
      <c r="AP91" s="22"/>
      <c r="AQ91" s="22"/>
      <c r="AR91" s="22"/>
    </row>
  </sheetData>
  <mergeCells count="45">
    <mergeCell ref="B1:AE1"/>
    <mergeCell ref="B2:AE2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AE3:AE5"/>
    <mergeCell ref="U4:U5"/>
    <mergeCell ref="V4:V5"/>
    <mergeCell ref="W4:W5"/>
    <mergeCell ref="X4:X5"/>
    <mergeCell ref="AD4:AD5"/>
    <mergeCell ref="U3:Y3"/>
    <mergeCell ref="Z3:AD3"/>
    <mergeCell ref="Y4:Y5"/>
    <mergeCell ref="Z4:Z5"/>
    <mergeCell ref="AA4:AA5"/>
    <mergeCell ref="AB4:AB5"/>
    <mergeCell ref="AC4:AC5"/>
    <mergeCell ref="T3:T5"/>
    <mergeCell ref="Q3:Q5"/>
    <mergeCell ref="N4:N5"/>
    <mergeCell ref="O4:O5"/>
    <mergeCell ref="P4:P5"/>
    <mergeCell ref="L3:L5"/>
    <mergeCell ref="M3:M5"/>
    <mergeCell ref="N3:P3"/>
    <mergeCell ref="R3:R5"/>
    <mergeCell ref="S3:S5"/>
    <mergeCell ref="B75:T75"/>
    <mergeCell ref="B81:T81"/>
    <mergeCell ref="B14:T14"/>
    <mergeCell ref="B21:T21"/>
    <mergeCell ref="B33:T33"/>
    <mergeCell ref="B39:T39"/>
    <mergeCell ref="B51:T51"/>
    <mergeCell ref="B58:T58"/>
    <mergeCell ref="B64:T64"/>
    <mergeCell ref="B69:T69"/>
  </mergeCells>
  <pageMargins left="0.7" right="0.7" top="0.75" bottom="0.75" header="0.3" footer="0.3"/>
  <pageSetup paperSize="9" scale="44" orientation="landscape" r:id="rId1"/>
  <rowBreaks count="9" manualBreakCount="9">
    <brk id="14" max="30" man="1"/>
    <brk id="21" max="30" man="1"/>
    <brk id="33" max="30" man="1"/>
    <brk id="39" max="30" man="1"/>
    <brk id="51" max="30" man="1"/>
    <brk id="58" max="30" man="1"/>
    <brk id="64" max="30" man="1"/>
    <brk id="69" max="30" man="1"/>
    <brk id="75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9</vt:i4>
      </vt:variant>
    </vt:vector>
  </HeadingPairs>
  <TitlesOfParts>
    <vt:vector size="15" baseType="lpstr">
      <vt:lpstr>नमुना नंबर आठ </vt:lpstr>
      <vt:lpstr>तेरीज</vt:lpstr>
      <vt:lpstr>पाहिले पान </vt:lpstr>
      <vt:lpstr>Davakhana</vt:lpstr>
      <vt:lpstr>Hotel</vt:lpstr>
      <vt:lpstr>Sheet1</vt:lpstr>
      <vt:lpstr>Davakhana!Print_Area</vt:lpstr>
      <vt:lpstr>Hotel!Print_Area</vt:lpstr>
      <vt:lpstr>Sheet1!Print_Area</vt:lpstr>
      <vt:lpstr>तेरीज!Print_Area</vt:lpstr>
      <vt:lpstr>'नमुना नंबर आठ '!Print_Area</vt:lpstr>
      <vt:lpstr>Davakhana!Print_Titles</vt:lpstr>
      <vt:lpstr>Hotel!Print_Titles</vt:lpstr>
      <vt:lpstr>Sheet1!Print_Titles</vt:lpstr>
      <vt:lpstr>'नमुना नंबर आठ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cp:lastPrinted>2026-02-03T05:16:14Z</cp:lastPrinted>
  <dcterms:created xsi:type="dcterms:W3CDTF">2016-04-20T12:26:51Z</dcterms:created>
  <dcterms:modified xsi:type="dcterms:W3CDTF">2026-03-26T06:29:10Z</dcterms:modified>
</cp:coreProperties>
</file>